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0" windowWidth="12120" windowHeight="8880" tabRatio="935" firstSheet="18" activeTab="24"/>
  </bookViews>
  <sheets>
    <sheet name="First-Page" sheetId="1" r:id="rId1"/>
    <sheet name="Contents" sheetId="2" r:id="rId2"/>
    <sheet name="Sheet1" sheetId="3" r:id="rId3"/>
    <sheet name="AT-1-Gen_Info " sheetId="4" r:id="rId4"/>
    <sheet name="AT-2-S1 BUDGET" sheetId="5" r:id="rId5"/>
    <sheet name="AT_2A_fundflow" sheetId="6" r:id="rId6"/>
    <sheet name="AT-3" sheetId="7" r:id="rId7"/>
    <sheet name="AT3A_cvrg(Insti)_PY" sheetId="8" r:id="rId8"/>
    <sheet name="AT3B_cvrg(Insti)_UPY " sheetId="9" r:id="rId9"/>
    <sheet name="AT3C_cvrg(Insti)_UPY " sheetId="10" r:id="rId10"/>
    <sheet name="enrolment vs availed_PY" sheetId="11" r:id="rId11"/>
    <sheet name="enrolment vs availed_UPY" sheetId="12" r:id="rId12"/>
    <sheet name="AT-4B" sheetId="13" r:id="rId13"/>
    <sheet name="T5_PLAN_vs_PRFM" sheetId="14" r:id="rId14"/>
    <sheet name="T5A_PLAN_vs_PRFM " sheetId="15" r:id="rId15"/>
    <sheet name="T5B_PLAN_vs_PRFM  (2)" sheetId="16" r:id="rId16"/>
    <sheet name="T5C_Drought_PLAN_vs_PRFM " sheetId="17" r:id="rId17"/>
    <sheet name="T5D_Drought_PLAN_vs_PRFM  " sheetId="18" r:id="rId18"/>
    <sheet name="T6_FG_py_Utlsn" sheetId="19" r:id="rId19"/>
    <sheet name="T6A_FG_Upy_Utlsn " sheetId="20" r:id="rId20"/>
    <sheet name="T6B_Pay_FG_FCI_Pry" sheetId="21" r:id="rId21"/>
    <sheet name="T6C_Coarse_Grain" sheetId="22" r:id="rId22"/>
    <sheet name="T7_CC_PY_Utlsn" sheetId="23" r:id="rId23"/>
    <sheet name="T7ACC_UPY_Utlsn " sheetId="24" r:id="rId24"/>
    <sheet name="AT-8_Hon_CCH_Pry" sheetId="25" r:id="rId25"/>
    <sheet name="AT-8A_Hon_CCH_UPry" sheetId="26" r:id="rId26"/>
    <sheet name="AT9_TA" sheetId="27" r:id="rId27"/>
    <sheet name="AT10_MME" sheetId="28" r:id="rId28"/>
    <sheet name="AT10A" sheetId="29" r:id="rId29"/>
    <sheet name="AT-10 B" sheetId="30" r:id="rId30"/>
    <sheet name="AT-10 C" sheetId="31" r:id="rId31"/>
    <sheet name="AT-10 D" sheetId="32" r:id="rId32"/>
    <sheet name="AT-10 E" sheetId="33" r:id="rId33"/>
    <sheet name="AT-10 F Drinking Water" sheetId="34" r:id="rId34"/>
    <sheet name="AT11_KS Year wise" sheetId="35" r:id="rId35"/>
    <sheet name="AT11A_KS-District wise" sheetId="36" r:id="rId36"/>
    <sheet name="AT12_KD-New" sheetId="37" r:id="rId37"/>
    <sheet name="AT12A_KD-Replacement" sheetId="38" r:id="rId38"/>
    <sheet name="AT-13" sheetId="39" r:id="rId39"/>
    <sheet name="AT-14" sheetId="40" r:id="rId40"/>
    <sheet name="AT-14 A" sheetId="41" r:id="rId41"/>
    <sheet name="AT-15" sheetId="42" r:id="rId42"/>
    <sheet name="AT-16" sheetId="43" r:id="rId43"/>
    <sheet name="AT_17_Coverage-RBSK " sheetId="44" r:id="rId44"/>
    <sheet name="AT18_Details_Community " sheetId="45" r:id="rId45"/>
    <sheet name="AT_19_Impl_Agency" sheetId="46" r:id="rId46"/>
    <sheet name="AT_20_CentralCookingagency " sheetId="47" r:id="rId47"/>
    <sheet name="AT-21" sheetId="48" r:id="rId48"/>
    <sheet name="AT-22" sheetId="49" r:id="rId49"/>
    <sheet name="AT-23 MIS" sheetId="50" r:id="rId50"/>
    <sheet name="AT-23A_AMS" sheetId="51" r:id="rId51"/>
    <sheet name="AT-24" sheetId="52" r:id="rId52"/>
    <sheet name="AT-25" sheetId="53" r:id="rId53"/>
    <sheet name="Sheet1 (2)" sheetId="54" r:id="rId54"/>
    <sheet name="AT26_NoWD" sheetId="55" r:id="rId55"/>
    <sheet name="AT26A_NoWD" sheetId="56" r:id="rId56"/>
    <sheet name="AT27_Req_FG_CA_Pry" sheetId="57" r:id="rId57"/>
    <sheet name="AT27A_Req_FG_CA_UPry " sheetId="58" r:id="rId58"/>
    <sheet name="AT27B_Req_FG_CA_NCLP" sheetId="59" r:id="rId59"/>
    <sheet name="AT27C_Req_FG_CA_Drought-Pry" sheetId="60" r:id="rId60"/>
    <sheet name="AT27D_Req_FG_CA_Drought-UPry" sheetId="61" r:id="rId61"/>
    <sheet name="AT_28_RqmtKitchen" sheetId="62" r:id="rId62"/>
    <sheet name="AT-28A_RqmtPlinthArea" sheetId="63" r:id="rId63"/>
    <sheet name="AT-28B_Kitchen repair" sheetId="64" r:id="rId64"/>
    <sheet name="AT29_Replacement KD" sheetId="65" r:id="rId65"/>
    <sheet name="AT29_A_Replacement KD" sheetId="66" r:id="rId66"/>
    <sheet name="AT-30_Coook-cum-Helper" sheetId="67" r:id="rId67"/>
    <sheet name="AT_31_Budget_provision_11-121 " sheetId="68" r:id="rId68"/>
    <sheet name="AT32_Drought Pry Util" sheetId="69" r:id="rId69"/>
    <sheet name="AT-32A Drought UPry Util" sheetId="70" r:id="rId70"/>
  </sheets>
  <definedNames>
    <definedName name="_xlnm.Print_Area" localSheetId="43">'AT_17_Coverage-RBSK '!$A$1:$L$25</definedName>
    <definedName name="_xlnm.Print_Area" localSheetId="45">'AT_19_Impl_Agency'!$A$1:$J$22</definedName>
    <definedName name="_xlnm.Print_Area" localSheetId="46">'AT_20_CentralCookingagency '!$A$1:$M$23</definedName>
    <definedName name="_xlnm.Print_Area" localSheetId="61">'AT_28_RqmtKitchen'!$A$1:$R$24</definedName>
    <definedName name="_xlnm.Print_Area" localSheetId="5">'AT_2A_fundflow'!$A$1:$V$36</definedName>
    <definedName name="_xlnm.Print_Area" localSheetId="67">'AT_31_Budget_provision_11-121 '!$A$1:$W$33</definedName>
    <definedName name="_xlnm.Print_Area" localSheetId="29">'AT-10 B'!$A$1:$I$19</definedName>
    <definedName name="_xlnm.Print_Area" localSheetId="30">'AT-10 C'!$A$1:$J$19</definedName>
    <definedName name="_xlnm.Print_Area" localSheetId="32">'AT-10 E'!$A$1:$H$17</definedName>
    <definedName name="_xlnm.Print_Area" localSheetId="33">'AT-10 F Drinking Water'!$A$1:$H$15</definedName>
    <definedName name="_xlnm.Print_Area" localSheetId="27">'AT10_MME'!$A$1:$H$32</definedName>
    <definedName name="_xlnm.Print_Area" localSheetId="28">'AT10A'!$A$1:$E$24</definedName>
    <definedName name="_xlnm.Print_Area" localSheetId="34">'AT11_KS Year wise'!$A$1:$K$32</definedName>
    <definedName name="_xlnm.Print_Area" localSheetId="35">'AT11A_KS-District wise'!$A$1:$K$22</definedName>
    <definedName name="_xlnm.Print_Area" localSheetId="36">'AT12_KD-New'!$A$1:$K$20</definedName>
    <definedName name="_xlnm.Print_Area" localSheetId="37">'AT12A_KD-Replacement'!$A$1:$K$21</definedName>
    <definedName name="_xlnm.Print_Area" localSheetId="38">'AT-13'!$A$1:$H$17</definedName>
    <definedName name="_xlnm.Print_Area" localSheetId="39">'AT-14'!$A$1:$N$18</definedName>
    <definedName name="_xlnm.Print_Area" localSheetId="40">'AT-14 A'!$A$1:$H$19</definedName>
    <definedName name="_xlnm.Print_Area" localSheetId="41">'AT-15'!$A$1:$L$19</definedName>
    <definedName name="_xlnm.Print_Area" localSheetId="42">'AT-16'!$A$1:$K$17</definedName>
    <definedName name="_xlnm.Print_Area" localSheetId="44">'AT18_Details_Community '!$A$1:$F$21</definedName>
    <definedName name="_xlnm.Print_Area" localSheetId="3">'AT-1-Gen_Info '!$A$1:$T$50</definedName>
    <definedName name="_xlnm.Print_Area" localSheetId="50">'AT-23A_AMS'!$A$1:$P$24</definedName>
    <definedName name="_xlnm.Print_Area" localSheetId="51">'AT-24'!$A$1:$N$18</definedName>
    <definedName name="_xlnm.Print_Area" localSheetId="54">'AT26_NoWD'!$A$1:$L$32</definedName>
    <definedName name="_xlnm.Print_Area" localSheetId="55">'AT26A_NoWD'!$A$1:$K$32</definedName>
    <definedName name="_xlnm.Print_Area" localSheetId="56">'AT27_Req_FG_CA_Pry'!$A$1:$T$22</definedName>
    <definedName name="_xlnm.Print_Area" localSheetId="57">'AT27A_Req_FG_CA_UPry '!$A$1:$T$24</definedName>
    <definedName name="_xlnm.Print_Area" localSheetId="58">'AT27B_Req_FG_CA_NCLP'!$A$1:$R$20</definedName>
    <definedName name="_xlnm.Print_Area" localSheetId="59">'AT27C_Req_FG_CA_Drought-Pry'!$A$1:$R$22</definedName>
    <definedName name="_xlnm.Print_Area" localSheetId="60">'AT27D_Req_FG_CA_Drought-UPry'!$A$1:$R$21</definedName>
    <definedName name="_xlnm.Print_Area" localSheetId="62">'AT-28A_RqmtPlinthArea'!$A$1:$S$29</definedName>
    <definedName name="_xlnm.Print_Area" localSheetId="63">'AT-28B_Kitchen repair'!$A$1:$G$21</definedName>
    <definedName name="_xlnm.Print_Area" localSheetId="65">'AT29_A_Replacement KD'!$A$1:$V$19</definedName>
    <definedName name="_xlnm.Print_Area" localSheetId="64">'AT29_Replacement KD'!$A$1:$V$19</definedName>
    <definedName name="_xlnm.Print_Area" localSheetId="4">'AT-2-S1 BUDGET'!$A$1:$V$34</definedName>
    <definedName name="_xlnm.Print_Area" localSheetId="66">'AT-30_Coook-cum-Helper'!$A$1:$L$19</definedName>
    <definedName name="_xlnm.Print_Area" localSheetId="68">'AT32_Drought Pry Util'!$A$1:$L$22</definedName>
    <definedName name="_xlnm.Print_Area" localSheetId="69">'AT-32A Drought UPry Util'!$A$1:$L$23</definedName>
    <definedName name="_xlnm.Print_Area" localSheetId="7">'AT3A_cvrg(Insti)_PY'!$A$1:$N$26</definedName>
    <definedName name="_xlnm.Print_Area" localSheetId="8">'AT3B_cvrg(Insti)_UPY '!$A$1:$N$26</definedName>
    <definedName name="_xlnm.Print_Area" localSheetId="9">'AT3C_cvrg(Insti)_UPY '!$A$1:$N$26</definedName>
    <definedName name="_xlnm.Print_Area" localSheetId="24">'AT-8_Hon_CCH_Pry'!$A$1:$V$25</definedName>
    <definedName name="_xlnm.Print_Area" localSheetId="25">'AT-8A_Hon_CCH_UPry'!$A$1:$V$23</definedName>
    <definedName name="_xlnm.Print_Area" localSheetId="26">'AT9_TA'!$A$1:$I$21</definedName>
    <definedName name="_xlnm.Print_Area" localSheetId="1">'Contents'!$A$1:$C$68</definedName>
    <definedName name="_xlnm.Print_Area" localSheetId="10">'enrolment vs availed_PY'!$A$1:$Q$25</definedName>
    <definedName name="_xlnm.Print_Area" localSheetId="11">'enrolment vs availed_UPY'!$A$1:$Q$24</definedName>
    <definedName name="_xlnm.Print_Area" localSheetId="2">'Sheet1'!$A$1:$J$24</definedName>
    <definedName name="_xlnm.Print_Area" localSheetId="53">'Sheet1 (2)'!$A$1:$J$24</definedName>
    <definedName name="_xlnm.Print_Area" localSheetId="13">'T5_PLAN_vs_PRFM'!$A$1:$J$22</definedName>
    <definedName name="_xlnm.Print_Area" localSheetId="14">'T5A_PLAN_vs_PRFM '!$A$1:$J$21</definedName>
    <definedName name="_xlnm.Print_Area" localSheetId="15">'T5B_PLAN_vs_PRFM  (2)'!$A$1:$J$22</definedName>
    <definedName name="_xlnm.Print_Area" localSheetId="16">'T5C_Drought_PLAN_vs_PRFM '!$A$1:$J$22</definedName>
    <definedName name="_xlnm.Print_Area" localSheetId="17">'T5D_Drought_PLAN_vs_PRFM  '!$A$1:$J$23</definedName>
    <definedName name="_xlnm.Print_Area" localSheetId="18">'T6_FG_py_Utlsn'!$A$1:$L$21</definedName>
    <definedName name="_xlnm.Print_Area" localSheetId="19">'T6A_FG_Upy_Utlsn '!$A$1:$L$24</definedName>
    <definedName name="_xlnm.Print_Area" localSheetId="20">'T6B_Pay_FG_FCI_Pry'!$A$1:$M$25</definedName>
    <definedName name="_xlnm.Print_Area" localSheetId="21">'T6C_Coarse_Grain'!$A$1:$L$24</definedName>
    <definedName name="_xlnm.Print_Area" localSheetId="22">'T7_CC_PY_Utlsn'!$A$1:$Q$25</definedName>
    <definedName name="_xlnm.Print_Area" localSheetId="23">'T7ACC_UPY_Utlsn '!$A$1:$Q$24</definedName>
  </definedNames>
  <calcPr fullCalcOnLoad="1"/>
</workbook>
</file>

<file path=xl/sharedStrings.xml><?xml version="1.0" encoding="utf-8"?>
<sst xmlns="http://schemas.openxmlformats.org/spreadsheetml/2006/main" count="2291" uniqueCount="947">
  <si>
    <t>[Mid-Day Meal Scheme]</t>
  </si>
  <si>
    <t>State:</t>
  </si>
  <si>
    <t>S.No.</t>
  </si>
  <si>
    <t>Name of District</t>
  </si>
  <si>
    <t>No. of  Institutions</t>
  </si>
  <si>
    <t xml:space="preserve">(Govt+LB)Schools </t>
  </si>
  <si>
    <t>GA Schools</t>
  </si>
  <si>
    <t>-</t>
  </si>
  <si>
    <t>Govt: Government Schools</t>
  </si>
  <si>
    <t>LB: Local Body Schools</t>
  </si>
  <si>
    <t>GA: Govt Aided Schools</t>
  </si>
  <si>
    <t xml:space="preserve"> </t>
  </si>
  <si>
    <t>(Only in MS-Excel Format)</t>
  </si>
  <si>
    <t xml:space="preserve">No. of children </t>
  </si>
  <si>
    <t>Total no. of meals served</t>
  </si>
  <si>
    <t>Total</t>
  </si>
  <si>
    <t>[Qnty in MTs]</t>
  </si>
  <si>
    <t>Rice</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</si>
  <si>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</si>
  <si>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</si>
  <si>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</si>
  <si>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</si>
  <si>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</si>
  <si>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</si>
  <si>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</si>
  <si>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</si>
  <si>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</si>
  <si>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</si>
  <si>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</si>
  <si>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</si>
  <si>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</si>
  <si>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</si>
  <si>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</si>
  <si>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</si>
  <si>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</si>
  <si>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</si>
  <si>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</si>
  <si>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</si>
  <si>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</si>
  <si>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</si>
  <si>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</si>
  <si>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</si>
  <si>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</si>
  <si>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</si>
  <si>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</si>
  <si>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</si>
  <si>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</si>
  <si>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</si>
  <si>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</si>
  <si>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</si>
  <si>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</si>
  <si>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</si>
  <si>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</si>
  <si>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</si>
  <si>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</si>
  <si>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</si>
  <si>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</si>
  <si>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</si>
  <si>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</si>
  <si>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</si>
  <si>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</si>
  <si>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</si>
  <si>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</si>
  <si>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</si>
  <si>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</si>
  <si>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</si>
  <si>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</si>
  <si>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</si>
  <si>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</si>
  <si>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</si>
  <si>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</si>
  <si>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</si>
  <si>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</si>
  <si>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</si>
  <si>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</si>
  <si>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</si>
  <si>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</si>
  <si>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</si>
  <si>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Anticipated No. of working days</t>
  </si>
  <si>
    <t>Requirement of Foodgrains (in MTs)</t>
  </si>
  <si>
    <t>Table: AT-17</t>
  </si>
  <si>
    <t>Table: AT-3A</t>
  </si>
  <si>
    <t>Table: AT-3B</t>
  </si>
  <si>
    <t xml:space="preserve">Total </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</si>
  <si>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</si>
  <si>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</si>
  <si>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</si>
  <si>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</si>
  <si>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</si>
  <si>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</si>
  <si>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</si>
  <si>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</si>
  <si>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</si>
  <si>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</si>
  <si>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</si>
  <si>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</si>
  <si>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</si>
  <si>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</si>
  <si>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</si>
  <si>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</si>
  <si>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SI.No</t>
  </si>
  <si>
    <t>Component</t>
  </si>
  <si>
    <t>No. of Meals served</t>
  </si>
  <si>
    <t xml:space="preserve">No. of working days on which MDM served </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</si>
  <si>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</si>
  <si>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</si>
  <si>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</si>
  <si>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</si>
  <si>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</si>
  <si>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</si>
  <si>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</si>
  <si>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</si>
  <si>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</si>
  <si>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</si>
  <si>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</si>
  <si>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</si>
  <si>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</si>
  <si>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</si>
  <si>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</si>
  <si>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</si>
  <si>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</si>
  <si>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</si>
  <si>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</si>
  <si>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</si>
  <si>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</si>
  <si>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r>
      <t xml:space="preserve">Total  </t>
    </r>
    <r>
      <rPr>
        <b/>
        <i/>
        <sz val="10"/>
        <rFont val="Arial"/>
        <family val="2"/>
      </rPr>
      <t xml:space="preserve"> </t>
    </r>
  </si>
  <si>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</si>
  <si>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</si>
  <si>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</si>
  <si>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</si>
  <si>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</si>
  <si>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</si>
  <si>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</si>
  <si>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</si>
  <si>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</si>
  <si>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</si>
  <si>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</si>
  <si>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</si>
  <si>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</si>
  <si>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</si>
  <si>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</si>
  <si>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</si>
  <si>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Budget Provision</t>
  </si>
  <si>
    <t>*: includes unspent balance at State, District, Block and school level (including NGOs/Private Agencies).</t>
  </si>
  <si>
    <t xml:space="preserve">Expenditure </t>
  </si>
  <si>
    <t xml:space="preserve"> Holidays</t>
  </si>
  <si>
    <t>Holidays</t>
  </si>
  <si>
    <t>No. of Schools not having Kitchen Shed</t>
  </si>
  <si>
    <t>Fund required</t>
  </si>
  <si>
    <t>Kitchen-cum-Store proposed this year</t>
  </si>
  <si>
    <t>Total fund required : (Col. 6+10+14+18)</t>
  </si>
  <si>
    <t>Gram Panchayat / School*</t>
  </si>
  <si>
    <t>District*</t>
  </si>
  <si>
    <t xml:space="preserve">*If the State releases the fund directly to District / block / Gram Panchayat / school level, then fill up the relevant column. </t>
  </si>
  <si>
    <t>Youth Club of NYK</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</si>
  <si>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</si>
  <si>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</si>
  <si>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</si>
  <si>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</si>
  <si>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</si>
  <si>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</si>
  <si>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Proposed</t>
  </si>
  <si>
    <t>For Central Share</t>
  </si>
  <si>
    <t>For State Share</t>
  </si>
  <si>
    <t>Central Share</t>
  </si>
  <si>
    <t>Status of Releasing of Funds by the State / UT</t>
  </si>
  <si>
    <t>Date on which Block / Gram Panchyat / School / Cooking Agency received funds</t>
  </si>
  <si>
    <t>Directorate / Authority</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</si>
  <si>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</si>
  <si>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</si>
  <si>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</si>
  <si>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</si>
  <si>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</si>
  <si>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</si>
  <si>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</si>
  <si>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</si>
  <si>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</si>
  <si>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</si>
  <si>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</si>
  <si>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</si>
  <si>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</si>
  <si>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</si>
  <si>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</si>
  <si>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Trust</t>
  </si>
  <si>
    <t>PRI / GP/ Urban Local Body</t>
  </si>
  <si>
    <t>No. of children covered</t>
  </si>
  <si>
    <t>Kitchen-cum-store</t>
  </si>
  <si>
    <t>No. of meals to be served  (Col. 4 x Col. 5)</t>
  </si>
  <si>
    <t>Average No. of children availed MDM [Col. 8/Col. 9]</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</si>
  <si>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</si>
  <si>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</si>
  <si>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</si>
  <si>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</si>
  <si>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</si>
  <si>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</si>
  <si>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</si>
  <si>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</si>
  <si>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</si>
  <si>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</si>
  <si>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</si>
  <si>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</si>
  <si>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</si>
  <si>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</si>
  <si>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</si>
  <si>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</si>
  <si>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</si>
  <si>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</si>
  <si>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</si>
  <si>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</si>
  <si>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</si>
  <si>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</si>
  <si>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</si>
  <si>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</si>
  <si>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</si>
  <si>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</si>
  <si>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</si>
  <si>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</si>
  <si>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</si>
  <si>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</si>
  <si>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</si>
  <si>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Recurring Assistance</t>
  </si>
  <si>
    <t>Non-Recurring Assistance</t>
  </si>
  <si>
    <t>Payment of Pending Bills of previous year</t>
  </si>
  <si>
    <t xml:space="preserve">Amount  </t>
  </si>
  <si>
    <t>Constructed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</si>
  <si>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</si>
  <si>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</si>
  <si>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</si>
  <si>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</si>
  <si>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</si>
  <si>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</si>
  <si>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</si>
  <si>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</si>
  <si>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</si>
  <si>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</si>
  <si>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</si>
  <si>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</si>
  <si>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</si>
  <si>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</si>
  <si>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</si>
  <si>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</si>
  <si>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Primary (I-V)</t>
  </si>
  <si>
    <t>Upper Primary (VI-VIII)</t>
  </si>
  <si>
    <t>Primary with Upper Primary (I-VIII)</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</si>
  <si>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</si>
  <si>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</si>
  <si>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</si>
  <si>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</si>
  <si>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</si>
  <si>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</si>
  <si>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</si>
  <si>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</si>
  <si>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</si>
  <si>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</si>
  <si>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</si>
  <si>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</si>
  <si>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</si>
  <si>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</si>
  <si>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</si>
  <si>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</si>
  <si>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</si>
  <si>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</si>
  <si>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</si>
  <si>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</si>
  <si>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Dec</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</si>
  <si>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</si>
  <si>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</si>
  <si>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</si>
  <si>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</si>
  <si>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</si>
  <si>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</si>
  <si>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</si>
  <si>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</si>
  <si>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</si>
  <si>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</si>
  <si>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</si>
  <si>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</si>
  <si>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</si>
  <si>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</si>
  <si>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</si>
  <si>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</si>
  <si>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</si>
  <si>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</si>
  <si>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</si>
  <si>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</si>
  <si>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</si>
  <si>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</si>
  <si>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</si>
  <si>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</si>
  <si>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</si>
  <si>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</si>
  <si>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</si>
  <si>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</si>
  <si>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</si>
  <si>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</si>
  <si>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</si>
  <si>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</si>
  <si>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</si>
  <si>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</si>
  <si>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</si>
  <si>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</si>
  <si>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</si>
  <si>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</si>
  <si>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</si>
  <si>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</si>
  <si>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</si>
  <si>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</si>
  <si>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</si>
  <si>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</si>
  <si>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</si>
  <si>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</si>
  <si>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</si>
  <si>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</si>
  <si>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</si>
  <si>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</si>
  <si>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</si>
  <si>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</si>
  <si>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</si>
  <si>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</si>
  <si>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</si>
  <si>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</si>
  <si>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</si>
  <si>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</si>
  <si>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</si>
  <si>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</si>
  <si>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</si>
  <si>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</si>
  <si>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</si>
  <si>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</si>
  <si>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</si>
  <si>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</si>
  <si>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</si>
  <si>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</si>
  <si>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</si>
  <si>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</si>
  <si>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</si>
  <si>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</si>
  <si>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</si>
  <si>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</si>
  <si>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</si>
  <si>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</si>
  <si>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2015-16</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</si>
  <si>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</si>
  <si>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</si>
  <si>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</si>
  <si>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</si>
  <si>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</si>
  <si>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</si>
  <si>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</si>
  <si>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</si>
  <si>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</si>
  <si>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</si>
  <si>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xml:space="preserve">Closing Balance**                 (col.4+5-6)                         </t>
  </si>
  <si>
    <t>* Including Drought also, if applicable</t>
  </si>
  <si>
    <t xml:space="preserve">Closing Balance**                  (col.4+5-6)                         </t>
  </si>
  <si>
    <t xml:space="preserve">Closing Balance** (col.9+10-11)                         </t>
  </si>
  <si>
    <t xml:space="preserve">No. of Cook-cum-helpers approved by  PAB-MDM </t>
  </si>
  <si>
    <t xml:space="preserve">No. of CCHs engaged by States/UTs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</si>
  <si>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</si>
  <si>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</si>
  <si>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</si>
  <si>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</si>
  <si>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</si>
  <si>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</si>
  <si>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</si>
  <si>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</si>
  <si>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</si>
  <si>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</si>
  <si>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</si>
  <si>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</si>
  <si>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</si>
  <si>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</si>
  <si>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</si>
  <si>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</si>
  <si>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</si>
  <si>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</si>
  <si>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</si>
  <si>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</si>
  <si>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</si>
  <si>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</si>
  <si>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</si>
  <si>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</si>
  <si>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</si>
  <si>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</si>
  <si>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</si>
  <si>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</si>
  <si>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</si>
  <si>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No. of schools having hand washing facilities</t>
  </si>
  <si>
    <t>Tap</t>
  </si>
  <si>
    <t>Hand pump</t>
  </si>
  <si>
    <t>Pond/ well/ Stream</t>
  </si>
  <si>
    <t>Teacher</t>
  </si>
  <si>
    <t>Community</t>
  </si>
  <si>
    <t>CCH</t>
  </si>
  <si>
    <t>2. a.</t>
  </si>
  <si>
    <t>Name of food items</t>
  </si>
  <si>
    <t>Cooking Cost including LPG</t>
  </si>
  <si>
    <t>Pending bills of previous year</t>
  </si>
  <si>
    <t xml:space="preserve">Name of Organization/ Institute for conducting social audit </t>
  </si>
  <si>
    <t>Completed (Yes/ No)</t>
  </si>
  <si>
    <t xml:space="preserve">In Progress (Training/ conduct at school/ public hearing)  </t>
  </si>
  <si>
    <t>Not yet started</t>
  </si>
  <si>
    <t>Action Taken by State Govt. on findings</t>
  </si>
  <si>
    <t>Total Exp.     (in Rs)</t>
  </si>
  <si>
    <t xml:space="preserve">State functionaries </t>
  </si>
  <si>
    <t xml:space="preserve">Source of information </t>
  </si>
  <si>
    <t>MI Report</t>
  </si>
  <si>
    <t xml:space="preserve">Media </t>
  </si>
  <si>
    <t>Social Audit Report</t>
  </si>
  <si>
    <t>Number of complaints on discrimination on</t>
  </si>
  <si>
    <t xml:space="preserve">Parent/Children/Community </t>
  </si>
  <si>
    <t>Total (col 6+7) *</t>
  </si>
  <si>
    <t>Nature of Complaints</t>
  </si>
  <si>
    <t>No. of CCH having bank account</t>
  </si>
  <si>
    <t>Anticipated No. of working days for NCLP</t>
  </si>
  <si>
    <t>Quantity</t>
  </si>
  <si>
    <t>Cost (in Rs.)</t>
  </si>
  <si>
    <t>Frequency</t>
  </si>
  <si>
    <t>1. A - Honorarium to Cook cum helpers (per month):</t>
  </si>
  <si>
    <t>Cnetre Share</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</si>
  <si>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</si>
  <si>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</si>
  <si>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</si>
  <si>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</si>
  <si>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</si>
  <si>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</si>
  <si>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Table AT - 8A : UTILIZATION OF CENTRAL ASSISTANCE TOWARDS HONORARIUM TO COOK-CUM-HELPERS (Upper Primary classes VI-VIII)</t>
  </si>
  <si>
    <t>Rate  of Transportation Assistance (Per MT)</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</si>
  <si>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</si>
  <si>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</si>
  <si>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</si>
  <si>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Coarse Grains</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</si>
  <si>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</si>
  <si>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</si>
  <si>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</si>
  <si>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</si>
  <si>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</si>
  <si>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</si>
  <si>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</si>
  <si>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</si>
  <si>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</si>
  <si>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</si>
  <si>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</si>
  <si>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</si>
  <si>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</si>
  <si>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</si>
  <si>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</si>
  <si>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</si>
  <si>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</si>
  <si>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</si>
  <si>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Table AT -33 : Quality, Safety and Hygiene</t>
  </si>
  <si>
    <t>Gen. Col. 3-Col.15</t>
  </si>
  <si>
    <t>ST.  Col. 5-Col.17</t>
  </si>
  <si>
    <t>Total Col. 19+Col.20+Col.21</t>
  </si>
  <si>
    <t>(Rs. In  Lakh)</t>
  </si>
  <si>
    <t>Total sanctioned</t>
  </si>
  <si>
    <t>Additional Food Items (per child)</t>
  </si>
  <si>
    <t>Contractual/Part time worker</t>
  </si>
  <si>
    <t>Full meal in lieu of MDM</t>
  </si>
  <si>
    <t>Children benefitted</t>
  </si>
  <si>
    <t>Meals served</t>
  </si>
  <si>
    <t>In kind</t>
  </si>
  <si>
    <t>In any other form</t>
  </si>
  <si>
    <t>Additional Food Item</t>
  </si>
  <si>
    <t>Value
(In Rs)</t>
  </si>
  <si>
    <t xml:space="preserve">No. of schools received contribution </t>
  </si>
  <si>
    <t>State / UT: Chandigarh</t>
  </si>
  <si>
    <t>As per need</t>
  </si>
  <si>
    <t>Chandigarh Administration</t>
  </si>
  <si>
    <t>SC. Col. 4-Col.16</t>
  </si>
  <si>
    <t>Chandigarh</t>
  </si>
  <si>
    <t>Total no. of institutions
in the State</t>
  </si>
  <si>
    <t>Total no. of institutions
Serving MDM in the State</t>
  </si>
  <si>
    <t xml:space="preserve">(Govt+LB) Schools </t>
  </si>
  <si>
    <t xml:space="preserve">Special Training Centers : Special Training Centre under SSA, Education Gaurantee Scheme center, Alternative and Innovative Education and NCLP schools  of Labour Department. </t>
  </si>
  <si>
    <t>Not Applicable</t>
  </si>
  <si>
    <t>Nil</t>
  </si>
  <si>
    <t>As per requirement</t>
  </si>
  <si>
    <t>Protein content (in gms)</t>
  </si>
  <si>
    <t>NA</t>
  </si>
  <si>
    <t>e-transfer</t>
  </si>
  <si>
    <t xml:space="preserve">State/UT: </t>
  </si>
  <si>
    <t xml:space="preserve">Expenditure       </t>
  </si>
  <si>
    <r>
      <t>Financial (</t>
    </r>
    <r>
      <rPr>
        <b/>
        <i/>
        <sz val="12"/>
        <rFont val="Arial"/>
        <family val="2"/>
      </rPr>
      <t>Rs. in lakh)</t>
    </r>
  </si>
  <si>
    <t xml:space="preserve">Balance requirement of kitchen cum stores </t>
  </si>
  <si>
    <t>State/UT : Chandigarh</t>
  </si>
  <si>
    <t>NIL</t>
  </si>
  <si>
    <t>Office Incharge</t>
  </si>
  <si>
    <t>MIS Coordinator</t>
  </si>
  <si>
    <t>Office Assistant</t>
  </si>
  <si>
    <t>Inspector</t>
  </si>
  <si>
    <t>Supervisor</t>
  </si>
  <si>
    <t>Clerk</t>
  </si>
  <si>
    <t>Data Entry Operator</t>
  </si>
  <si>
    <t>Organizer</t>
  </si>
  <si>
    <t>Helpers Store/Office</t>
  </si>
  <si>
    <t>Yes</t>
  </si>
  <si>
    <t>No</t>
  </si>
  <si>
    <t>0172-2740411</t>
  </si>
  <si>
    <t>dpi-ut@nic.in</t>
  </si>
  <si>
    <t>0172-5021697</t>
  </si>
  <si>
    <t>mdmchd@gmail.com</t>
  </si>
  <si>
    <t>Complaints against Centralized Kitchens/NGO/SHG/Govt. Organization</t>
  </si>
  <si>
    <t>Contents</t>
  </si>
  <si>
    <t>Table No.</t>
  </si>
  <si>
    <t>Particulars</t>
  </si>
  <si>
    <t>AT- 1</t>
  </si>
  <si>
    <t>AT - 2</t>
  </si>
  <si>
    <t>AT - 3</t>
  </si>
  <si>
    <t>AT- 3 A</t>
  </si>
  <si>
    <t>AT- 3 B</t>
  </si>
  <si>
    <t>AT-3 C</t>
  </si>
  <si>
    <t>AT - 4</t>
  </si>
  <si>
    <t>AT - 4 A</t>
  </si>
  <si>
    <t>AT - 5</t>
  </si>
  <si>
    <t>AT - 5 A</t>
  </si>
  <si>
    <t>AT - 5 B</t>
  </si>
  <si>
    <t>AT - 5 C</t>
  </si>
  <si>
    <t>AT - 5 D</t>
  </si>
  <si>
    <t>AT - 6</t>
  </si>
  <si>
    <t>AT - 6 A</t>
  </si>
  <si>
    <t>AT - 6 B</t>
  </si>
  <si>
    <t>AT - 6 C</t>
  </si>
  <si>
    <t>AT - 7</t>
  </si>
  <si>
    <t>AT - 7 A</t>
  </si>
  <si>
    <t>AT - 8</t>
  </si>
  <si>
    <t>AT - 8 A</t>
  </si>
  <si>
    <t>AT - 9</t>
  </si>
  <si>
    <t>AT - 10</t>
  </si>
  <si>
    <t>AT - 10 A</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</si>
  <si>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</si>
  <si>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</si>
  <si>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</si>
  <si>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</si>
  <si>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</si>
  <si>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</si>
  <si>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</si>
  <si>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</si>
  <si>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AT - 14</t>
  </si>
  <si>
    <t>AT - 14 A</t>
  </si>
  <si>
    <t>AT - 15</t>
  </si>
  <si>
    <t>AT - 16</t>
  </si>
  <si>
    <t>AT - 17</t>
  </si>
  <si>
    <t>AT - 18</t>
  </si>
  <si>
    <t>Formation of School Management Committee (SMC) at School Level for Monitoring the Scheme</t>
  </si>
  <si>
    <t>AT - 19</t>
  </si>
  <si>
    <t>Responsibility of Implementation</t>
  </si>
  <si>
    <t>AT - 20</t>
  </si>
  <si>
    <t xml:space="preserve">Information on Cooking Agencies </t>
  </si>
  <si>
    <t>AT - 21</t>
  </si>
  <si>
    <t>AT - 22</t>
  </si>
  <si>
    <t>AT - 23</t>
  </si>
  <si>
    <t>AT - 24</t>
  </si>
  <si>
    <t>AT - 25</t>
  </si>
  <si>
    <t>Manpower dedicated for MDMS</t>
  </si>
  <si>
    <t>AT - 26</t>
  </si>
  <si>
    <t>Details of mode of cooking</t>
  </si>
  <si>
    <t>AT - 27</t>
  </si>
  <si>
    <t>AT - 28</t>
  </si>
  <si>
    <t>Details of discrimination of any kind in MDMS</t>
  </si>
  <si>
    <t>AT - 29</t>
  </si>
  <si>
    <t>Details of engagement and apportionment of honorarium to cook cum helpers (CCH) between schools and centralized kitchen.</t>
  </si>
  <si>
    <t>AT - 30</t>
  </si>
  <si>
    <t>Information on NGOs covering more than 20000 children, if any</t>
  </si>
  <si>
    <t>AT - 31</t>
  </si>
  <si>
    <t>Details of Grievance Redressal cell</t>
  </si>
  <si>
    <t>Details of IEC Activities</t>
  </si>
  <si>
    <t>Quality, Safety and Hygiene</t>
  </si>
  <si>
    <t>Testing of Food Samples</t>
  </si>
  <si>
    <t>Contribution by community in form of  Tithi Bhojan or any other similar practice</t>
  </si>
  <si>
    <t>Interuptions in serving of MDM and MDM allowance paid to children</t>
  </si>
  <si>
    <t>Table: AT-10 A</t>
  </si>
  <si>
    <t xml:space="preserve">Number of </t>
  </si>
  <si>
    <t>Meetings of District level committee headed by the senior most Member of Parliament of Loksabha</t>
  </si>
  <si>
    <t>Meetings of District Steering cum Monitoring committee headed by District Megistrate</t>
  </si>
  <si>
    <t>Schools inspected by Govt. officials</t>
  </si>
  <si>
    <t>Table: AT-12 A</t>
  </si>
  <si>
    <t xml:space="preserve">Name of the Accredited / Recognised lab engaged for testing </t>
  </si>
  <si>
    <t xml:space="preserve">Number of samples </t>
  </si>
  <si>
    <t>Result (No. of samples)</t>
  </si>
  <si>
    <t xml:space="preserve">Collected </t>
  </si>
  <si>
    <t>Tested</t>
  </si>
  <si>
    <t>Meeting norms</t>
  </si>
  <si>
    <t>Below norms</t>
  </si>
  <si>
    <t xml:space="preserve">Meals not served </t>
  </si>
  <si>
    <t>Whether allowance is paid to children</t>
  </si>
  <si>
    <t xml:space="preserve">Number of institutions </t>
  </si>
  <si>
    <t>No. of working days</t>
  </si>
  <si>
    <t xml:space="preserve">Number of children </t>
  </si>
  <si>
    <t xml:space="preserve">Foodgrains (Wheat/Rice/Coarse grain) </t>
  </si>
  <si>
    <t>Director School Education</t>
  </si>
  <si>
    <t>2016-17</t>
  </si>
  <si>
    <t>State/UT: Chandigarh</t>
  </si>
  <si>
    <t>Procured (C)</t>
  </si>
  <si>
    <t xml:space="preserve">Procured (C) </t>
  </si>
  <si>
    <t>Proposed number of children</t>
  </si>
  <si>
    <t>Health Check -ups carried out</t>
  </si>
  <si>
    <t>UT Share (Addl.)</t>
  </si>
  <si>
    <t>LPG</t>
  </si>
  <si>
    <t>Solar Cooker</t>
  </si>
  <si>
    <t>Fire Wood</t>
  </si>
  <si>
    <t>Mode of Cooking (No. of Schools)</t>
  </si>
  <si>
    <t xml:space="preserve">                                                  [Mid-Day Meal Scheme]</t>
  </si>
  <si>
    <t xml:space="preserve">                              [Mid-Day Meal Scheme]</t>
  </si>
  <si>
    <t>Painting &amp; Poster making Competetion</t>
  </si>
  <si>
    <t>Name of the items*</t>
  </si>
  <si>
    <t>1800-180-2053</t>
  </si>
  <si>
    <t>100/340</t>
  </si>
  <si>
    <t>150/510</t>
  </si>
  <si>
    <t>AT - 2 A</t>
  </si>
  <si>
    <t>AT - 10 B</t>
  </si>
  <si>
    <t xml:space="preserve">Details of Social Audit </t>
  </si>
  <si>
    <t>AT - 10 C</t>
  </si>
  <si>
    <t>AT - 10 D</t>
  </si>
  <si>
    <t>AT - 23 A</t>
  </si>
  <si>
    <t>AT - 26 A</t>
  </si>
  <si>
    <t>AT - 27 A</t>
  </si>
  <si>
    <t>AT - 27 B</t>
  </si>
  <si>
    <t>AT - 27 C</t>
  </si>
  <si>
    <t>AT - 27 D</t>
  </si>
  <si>
    <t>AT - 28 A</t>
  </si>
  <si>
    <t>2017-18</t>
  </si>
  <si>
    <t>Table: AT-2A</t>
  </si>
  <si>
    <t>No NCLP School is in UT, Chandigarh. However Students of STC are already enrolled in the Govt. Schools</t>
  </si>
  <si>
    <t>Table - AT - 10 B</t>
  </si>
  <si>
    <t>Table AT -10 C :Details of IEC Activities</t>
  </si>
  <si>
    <t>[Mid-Day Meal Scheme]                                              Table: AT- 10 C</t>
  </si>
  <si>
    <t>Table-AT- 10D</t>
  </si>
  <si>
    <t>Table: AT 10 D - Manpower dedicated for MDMS</t>
  </si>
  <si>
    <t>Table: AT-12 A : Sanction and Utilisation of Central assistance towards replacement of Kitchen Devices</t>
  </si>
  <si>
    <t>Table - AT - 13</t>
  </si>
  <si>
    <t>Table AT- 13: Details of mode of cooking</t>
  </si>
  <si>
    <t>Table: AT- 14</t>
  </si>
  <si>
    <t>No. of schools having parents roaster</t>
  </si>
  <si>
    <t>No. of schools having tasting register</t>
  </si>
  <si>
    <t>Tasting of food (number of schools)</t>
  </si>
  <si>
    <t>Parents</t>
  </si>
  <si>
    <t>Table: AT- 14 A</t>
  </si>
  <si>
    <t>Table AT -14 A : Testing of Food Samples by accredited labs</t>
  </si>
  <si>
    <t>Table: AT- 15</t>
  </si>
  <si>
    <t>Table AT -15 : Contribution by community in form of Tithi Bhojan or any other similar practice</t>
  </si>
  <si>
    <t>Sweets, Kheer &amp; Halwa Puri</t>
  </si>
  <si>
    <t>Table: AT- 16</t>
  </si>
  <si>
    <t>Table AT -16 : Interuptions in serving of MDM and MDM allowance paid to children</t>
  </si>
  <si>
    <t>No. of schools covered</t>
  </si>
  <si>
    <t>PRI-Panchayati Raj Institution</t>
  </si>
  <si>
    <t>GP-Gram Panchayat</t>
  </si>
  <si>
    <t>SHG-Self Help Group</t>
  </si>
  <si>
    <t>VEC-Village Education Committee</t>
  </si>
  <si>
    <t>WEC-Ward Education Committee</t>
  </si>
  <si>
    <t>NYK-Nehru Yuva Kendra</t>
  </si>
  <si>
    <t>Table - AT - 21</t>
  </si>
  <si>
    <t>Table AT 21 :Details of engagement and apportionment of honorarium to cook cum helpers (CCH) between schools and centralized kitchen.</t>
  </si>
  <si>
    <t>Table: AT- 22</t>
  </si>
  <si>
    <t>Table AT -22 :Information on NGOs covering more than 20000 children, if any</t>
  </si>
  <si>
    <t>Not Applicable (UT Chandigarh has not engaged any NGO for MDM)</t>
  </si>
  <si>
    <t>Table-AT- 23</t>
  </si>
  <si>
    <t>Table-AT- 23 A</t>
  </si>
  <si>
    <t>Mid Day Meal Scheme</t>
  </si>
  <si>
    <t>No. of Inst. For which daily data transferred to central server</t>
  </si>
  <si>
    <t>Table - AT - 24</t>
  </si>
  <si>
    <t>Table AT - 24 : Details of discrimination of any kind in MDMS</t>
  </si>
  <si>
    <t>Table: AT- 25</t>
  </si>
  <si>
    <t>Table AT- 25: Details of Grievance Redressal cell</t>
  </si>
  <si>
    <t>Table: AT-26</t>
  </si>
  <si>
    <t>Table: AT-26 A</t>
  </si>
  <si>
    <t>Table: AT-27</t>
  </si>
  <si>
    <t>Table: AT-27 A</t>
  </si>
  <si>
    <t>Table: AT-27 B</t>
  </si>
  <si>
    <t>Table: AT-27 C</t>
  </si>
  <si>
    <t>Table: AT-27 D</t>
  </si>
  <si>
    <t>Table: AT-28</t>
  </si>
  <si>
    <t xml:space="preserve">Table: AT-28 A </t>
  </si>
  <si>
    <t>Table: AT-29</t>
  </si>
  <si>
    <t>Table: AT-30</t>
  </si>
  <si>
    <t>Name of NGO</t>
  </si>
  <si>
    <t xml:space="preserve">Table: AT-20 </t>
  </si>
  <si>
    <t xml:space="preserve">Table: AT-20 : Information on Cooking Agencies </t>
  </si>
  <si>
    <t>Table: AT-31</t>
  </si>
  <si>
    <t>AT - 4 B</t>
  </si>
  <si>
    <t>Information on Aadhaar Enrolment</t>
  </si>
  <si>
    <t xml:space="preserve">AT - 10 E </t>
  </si>
  <si>
    <t>Information on Kitchen Garden</t>
  </si>
  <si>
    <t>AT - 10 F</t>
  </si>
  <si>
    <t>AT - 32</t>
  </si>
  <si>
    <t>AT - 32 A</t>
  </si>
  <si>
    <t>2018-19</t>
  </si>
  <si>
    <t>2nd Instalment, Part-I</t>
  </si>
  <si>
    <t>2nd Instalment, Part-II</t>
  </si>
  <si>
    <t>During 01.04.17 to 31.03.2018</t>
  </si>
  <si>
    <t>Average number of children availed MDM</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</si>
  <si>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</si>
  <si>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</si>
  <si>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</si>
  <si>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</si>
  <si>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</si>
  <si>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</si>
  <si>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</si>
  <si>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No effect in UT, Chandigarh</t>
  </si>
  <si>
    <t>Released by State Govt. if any</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</si>
  <si>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</si>
  <si>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</si>
  <si>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</si>
  <si>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</si>
  <si>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</si>
  <si>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</si>
  <si>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Table: AT- 10 F</t>
  </si>
  <si>
    <t>128.01 met out from State Budget</t>
  </si>
  <si>
    <t>Covered through Centralised Kitchen (LPG)</t>
  </si>
  <si>
    <t>Idma Laboratories Ltd.</t>
  </si>
  <si>
    <t>Testing for Nutritional Value &amp; E-coli</t>
  </si>
  <si>
    <t>Foodgrains provided to children (in MT)</t>
  </si>
  <si>
    <t>Amount paid to children (in Rs)</t>
  </si>
  <si>
    <t>Feb</t>
  </si>
  <si>
    <t>Mar</t>
  </si>
  <si>
    <t>Maximum number of institutions for which daily data transferred during the month</t>
  </si>
  <si>
    <t>Requirement of Pulses (in MTs)</t>
  </si>
  <si>
    <t>Pulse 1</t>
  </si>
  <si>
    <t>Pulse 2</t>
  </si>
  <si>
    <t>Pulse 3</t>
  </si>
  <si>
    <t>Pulse 4</t>
  </si>
  <si>
    <t>Pulse 5</t>
  </si>
  <si>
    <t>Pulse 1 Tur</t>
  </si>
  <si>
    <t>Pulse 2 Masoor</t>
  </si>
  <si>
    <t>Pulse 3 Urad</t>
  </si>
  <si>
    <t>Pulse 5 Black Chana</t>
  </si>
  <si>
    <t>Pulse 4 Chana Daal</t>
  </si>
  <si>
    <t>11=5+6+9+10</t>
  </si>
  <si>
    <t>Total No. of Cook-cum-helpers required in drought affected areas, if any</t>
  </si>
  <si>
    <t>Table: AT- 32</t>
  </si>
  <si>
    <t>Foodgrains</t>
  </si>
  <si>
    <t xml:space="preserve">Hon. to cook-cum-helpers </t>
  </si>
  <si>
    <t>Allocation</t>
  </si>
  <si>
    <t>Utilisation</t>
  </si>
  <si>
    <t>Allocation (Centre +State)</t>
  </si>
  <si>
    <t>Utilisation (Centre +State)</t>
  </si>
  <si>
    <t>Table: AT-32A</t>
  </si>
  <si>
    <t>District : Chandigarh</t>
  </si>
  <si>
    <t>Professional Cook</t>
  </si>
  <si>
    <t>UT, Chandigarh has engaged 3 reputed cooking institutes who provide cooked meals to the students of 92 schools on per meal rate payment basis. Besides this 7 School based Cluster level kitchens are also being run who prepare MDM for their own students as well as the students of their 24 surronding schools.</t>
  </si>
  <si>
    <t>GENERAL INFORMATION for 2018-19</t>
  </si>
  <si>
    <t>Details of  Provisions  in the State Budget 2018-19</t>
  </si>
  <si>
    <t>Releasing of Funds from State to Directorate / Authority / District / Block / School level during 2018-19</t>
  </si>
  <si>
    <t>No. of Institutions in the State vis a vis Institutions serving MDM during 2018-19</t>
  </si>
  <si>
    <t>No. of Institutions covered  (Primary, Classes I-V)  during 2018-19</t>
  </si>
  <si>
    <t>No. of Institutions covered (Upper Primary with Primary, Classes I-VIII) during 2018-19</t>
  </si>
  <si>
    <t>No. of Institutions covered (Upper Primary without Primary, Classes VI-VIII) during 2018-19</t>
  </si>
  <si>
    <t>Enrolment vis-à-vis availed for MDM  (Primary,Classes I- V) during 2018-19</t>
  </si>
  <si>
    <t>Enrolment vis-a-vis availed for MDM  (Upper Primary, Classes VI - VIII) during 2018-19</t>
  </si>
  <si>
    <t>PAB-MDM Approval vs. PERFORMANCE (Primary, Classes I - V) during 2018-19</t>
  </si>
  <si>
    <t>PAB-MDM Approval vs. PERFORMANCE (Upper Primary, Classes VI to VIII) during 2018-19</t>
  </si>
  <si>
    <t>PAB-MDM Approval vs. PERFORMANCE NCLP Schools during 2018-19</t>
  </si>
  <si>
    <t>PAB-MDM Approval vs. PERFORMANCE (Primary, Classes I - V) during 2018-19 - Drought</t>
  </si>
  <si>
    <t>PAB-MDM Approval vs. PERFORMANCE (Upper Primary, Classes VI to VIII) during 2018-19 - Drought</t>
  </si>
  <si>
    <t>Utilisation of foodgrains  (Primary, Classes I-V) during 2018-19</t>
  </si>
  <si>
    <t>Utilisation of foodgrains  (Upper Primary, Classes VI-VIII) during 2018-19</t>
  </si>
  <si>
    <t>PAYMENT OF COST OF FOOD GRAINS TO FCI (Primary and Upper Primary Classes I-VIII) during 2018-19</t>
  </si>
  <si>
    <t>Utilisation of foodgrains (Coarse Grain) during 2018-19</t>
  </si>
  <si>
    <t>Utilisation of Cooking Cost (Primary, Classes I-V) during 2018-19</t>
  </si>
  <si>
    <t>Utilisation of Cooking cost (Upper Primary Classes, VI-VIII) during 2018-19</t>
  </si>
  <si>
    <t>Utilisation of funds towards honorarium to Cook-cum-Helpers (Primary classes I-V) during 2018-19</t>
  </si>
  <si>
    <t>Utilisation of funds towards honorarium to Cook-cum-Helpers (Upper Primary classes VI-VIII) during 2018-19</t>
  </si>
  <si>
    <t>Utilisation of Central Assitance towards Transportation Assistance (Primary &amp; Upper Primary,Classes I-VIII) during 2018-19</t>
  </si>
  <si>
    <t>Utilisation of Central Assistance towards MME  (Primary &amp; Upper Primary,Classes I-VIII) during 2018-19</t>
  </si>
  <si>
    <t>Details of Meetings at district level during 2018-19</t>
  </si>
  <si>
    <t>Information on Training of Cook-cum-Helpers</t>
  </si>
  <si>
    <t>Coverage under Rashtriya Bal Swasthya Karykram (School Health Programme) - 2018-19</t>
  </si>
  <si>
    <t>Annual and Monthly data entry status in MDM-MIS during 2018-19</t>
  </si>
  <si>
    <t>Implementation of Automated Monitoring System  during 2018-19</t>
  </si>
  <si>
    <t>Number of School Working Days (Primary,Classes I-V) for 2019-20</t>
  </si>
  <si>
    <t>Number of School Working Days (Upper Primary,Classes VI-VIII) for 2019-20</t>
  </si>
  <si>
    <t>Proposal for coverage of children and working days  for 2019-20  (Primary Classes, I-V)</t>
  </si>
  <si>
    <t>Proposal for coverage of children and working days  for 2019-20  (Upper Primary,Classes VI-VIII)</t>
  </si>
  <si>
    <t>Proposal for coverage of children for NCLP Schools during 2019-20</t>
  </si>
  <si>
    <t>Proposal for coverage of children and working days  for Primary (Classes I-V) in Drought affected areas  during 2019-20</t>
  </si>
  <si>
    <t>Proposal for coverage of children and working days  for  Upper Primary (Classes VI-VIII)in Drought affected areas  during 2019-20</t>
  </si>
  <si>
    <t>Requirement of kitchen-cum-stores in the Primary and Upper Primary schools for the year 2019-20</t>
  </si>
  <si>
    <t>Requirement of kitchen cum stores as per Plinth Area Norm in the Primary and Upper Primary schools for the year 2019-20</t>
  </si>
  <si>
    <t>AT - 28 B</t>
  </si>
  <si>
    <t>Repair of kitchen cum stores constructed ten years ago</t>
  </si>
  <si>
    <t>Requirement of Kitchen Devices (new) during 2019-20 in Primary &amp; Upper Primary Schools</t>
  </si>
  <si>
    <t>AT- 29 A</t>
  </si>
  <si>
    <t>Replacement of Kitchen Devices during 2019-20 in Primary &amp; Upper Primary Schools</t>
  </si>
  <si>
    <t>Requirement of Cook cum Helpers for 2019-20</t>
  </si>
  <si>
    <t>Budget Provision for the Year 2019-20</t>
  </si>
  <si>
    <t>PAB-MDM Approval vs. PERFORMANCE (Primary Classes I to V) during 2018-19 - Drought</t>
  </si>
  <si>
    <t>Annual Work Plan and Budget 2019-20</t>
  </si>
  <si>
    <t>Table: AT-1: GENERAL INFORMATION for 2018-19</t>
  </si>
  <si>
    <t>Rs. 7.57 Per Meal (Including cost of Pulses, Vegetables, Oil &amp; Fat, Salt &amp; Condiments &amp; Fuel etc.)</t>
  </si>
  <si>
    <t>Rs. 9.73 Per Meal (Including cost of Pulses, Vegetables, Oil &amp; Fat, Salt &amp; Condiments &amp; Fuel etc.)</t>
  </si>
  <si>
    <t>2019-20</t>
  </si>
  <si>
    <t>Table: AT-2 :  Details of  Provisions  in the State Budget 2018-19</t>
  </si>
  <si>
    <t>Budget Released till 31.03.2019</t>
  </si>
  <si>
    <t>Table: AT-2A : Releasing of Funds from State to Directorate / Authority / District / Block / School level for 2018-19</t>
  </si>
  <si>
    <t>(For the Period 01.04.18 to 31.03.19)</t>
  </si>
  <si>
    <t>26.04.2018</t>
  </si>
  <si>
    <t>30.08.2018</t>
  </si>
  <si>
    <t>13.02.2019</t>
  </si>
  <si>
    <t>26.3.2019</t>
  </si>
  <si>
    <t>1.6.2018</t>
  </si>
  <si>
    <t>5.10.2018</t>
  </si>
  <si>
    <t>7.3.2019</t>
  </si>
  <si>
    <t>Funds released to Centralized Cooking Institutes on the receipt of bills and to Schools on 23.4.18, 26.4.2018, 1.5.2018, 9.5.2018, 24.5.2018, 30.5.2018, 21.6.2018, 27.6.2018, 3.7.2018, 19.7.2018, 13.8.2018, 20.8.2018, 28.8.2018, 6.9.2018, 18.9.2018, 10.10.2018, 5.11.2018, 29.11.2018, 6.12.2018, 26.12.2018, 4.1.2019, 18.1.2019, 15.2.2019, 27.2.2019, 13.3.2019, 26.3.2019.</t>
  </si>
  <si>
    <t>28.3.2019</t>
  </si>
  <si>
    <t>11.5.2018</t>
  </si>
  <si>
    <t>17.9.2018</t>
  </si>
  <si>
    <t>26.2.2019</t>
  </si>
  <si>
    <t>27.3.2019</t>
  </si>
  <si>
    <t>Table AT-3: No. of Institutions in the State vis a vis Institutions serving MDM during 2018-19</t>
  </si>
  <si>
    <t>During 01.04.18 to 31.03.2019</t>
  </si>
  <si>
    <t>Table: AT-3A: No. of Institutions covered  (Primary, Classes I-V)  during 2018-19</t>
  </si>
  <si>
    <t>Table: AT-3B: No. of Institutions covered (Upper Primary with Primary, Classes I-VIII) during 2018-19</t>
  </si>
  <si>
    <t>Table: AT-3C: No. of Institutions covered (Upper Primary without Primary, Classes VI-VIII) during 2018-19</t>
  </si>
  <si>
    <t>Table: AT-4: Enrolment vis-à-vis availed for MDM  (Primary,Classes I- V) during 2018-19</t>
  </si>
  <si>
    <t>During 01.04.18 to 31.03.19</t>
  </si>
  <si>
    <t>Enrolment (As on 30.09.2018)</t>
  </si>
  <si>
    <t>Table: AT-4A: Enrolment vis-a-vis availed for MDM  (Upper Primary, Classes VI - VIII) during 2018-19</t>
  </si>
  <si>
    <t>Total Enrolment (As on 30.09.2018)</t>
  </si>
  <si>
    <t>95210 (99.87%)</t>
  </si>
  <si>
    <t>Table: AT-5:  PAB-MDM Approval vs. PERFORMANCE (Primary, Classes I - V) during 2018-19</t>
  </si>
  <si>
    <t>MDM-PAB Approval for 2018-19</t>
  </si>
  <si>
    <r>
      <t xml:space="preserve">No. of working days </t>
    </r>
    <r>
      <rPr>
        <b/>
        <sz val="11"/>
        <rFont val="Arial"/>
        <family val="2"/>
      </rPr>
      <t>(During 01.04.18 to 31.03.19)</t>
    </r>
  </si>
  <si>
    <t>Table: AT-5 A:  PAB-MDM Approval vs. PERFORMANCE (Upper Primary, Classes VI to VIII) during 2018-19</t>
  </si>
  <si>
    <t>Table: AT-5 B:  PAB-MDM Approval vs. PERFORMANCE - STC (NCLP Schools) during 2018-19</t>
  </si>
  <si>
    <r>
      <t xml:space="preserve">No. of working days </t>
    </r>
    <r>
      <rPr>
        <b/>
        <sz val="8"/>
        <rFont val="Arial"/>
        <family val="2"/>
      </rPr>
      <t>(During 01.04.18 to 31.03.19)</t>
    </r>
  </si>
  <si>
    <t>Table: AT-5 C:  PAB-MDM Approval vs. PERFORMANCE (Primary, Classes I - V) during 2018-19 - Drought</t>
  </si>
  <si>
    <t>Table: AT-5 D:  PAB-MDM Approval vs. PERFORMANCE (Upper Primary, Classes VI to VIII) during 2018-19 - Drought</t>
  </si>
  <si>
    <t>Table: AT-6: Utilisation of foodgrains*  (Primary, Classes I-V) during 2018-19</t>
  </si>
  <si>
    <t>(For the Period 01.4.18 to 31.03.19)</t>
  </si>
  <si>
    <t>Gross Allocation for the  FY 2018-19</t>
  </si>
  <si>
    <t>Opening Balance as on 01.4.18</t>
  </si>
  <si>
    <t>Opening Balance as on 01.04.18</t>
  </si>
  <si>
    <t xml:space="preserve">Closing Balance* (col.9+10-11)                         </t>
  </si>
  <si>
    <t>Table: AT-6A: Utilisation of foodgrains*  (Upper Primary, Classes VI-VIII) during 2018-19</t>
  </si>
  <si>
    <t>Table: AT-6B: PAYMENT OF COST OF FOOD GRAINS TO FCI (Primary and Upper Primary Classes I-VIII) during 2018-19</t>
  </si>
  <si>
    <t>Allocation for cost of foodgrains for 2018-19</t>
  </si>
  <si>
    <t>Table: AT-6C: Utilisation of foodgrains (Coarse Grain) during 2018-19</t>
  </si>
  <si>
    <t>Table: AT-7: Utilisation of Cooking Cost* (Primary, Classes I-V) during 2018-19</t>
  </si>
  <si>
    <t>Allocation for 2018-19</t>
  </si>
  <si>
    <t>Opening Balance as on 01.04.2018</t>
  </si>
  <si>
    <t>Total Unspent Balance as on 31.03.2019</t>
  </si>
  <si>
    <t>Table: AT-7A: Utilisation of Cooking cost* (Upper Primary Classes, VI-VIII) for 2018-19</t>
  </si>
  <si>
    <t>*State</t>
  </si>
  <si>
    <t xml:space="preserve">*State (col.7+10-13) </t>
  </si>
  <si>
    <t>*state share includes funds as well as monetary value of the commodities supplied by the State/UT</t>
  </si>
  <si>
    <t>Table AT - 8 :UTILIZATION OF CENTRAL ASSISTANCE TOWARDS HONORARIUM TO COOK-CUM-HELPERS (Primary classes I-V) during 2018-19</t>
  </si>
  <si>
    <t>Allocation for FY 2018-19</t>
  </si>
  <si>
    <t>Unspent Balance as on 31.03.2019</t>
  </si>
  <si>
    <t>Table: AT-9 : Utilisation of Central Assitance towards Transportation Assistance (Primary &amp; Upper Primary,Classes I-VIII) during 2018-19</t>
  </si>
  <si>
    <t xml:space="preserve">(For the Period 01.4.18 to 31.03.19  </t>
  </si>
  <si>
    <t>Opening balance as on 01.04.18</t>
  </si>
  <si>
    <t>Unspent Balance as on 31.03.19  [Col. 4+ Col.5+Col.6-Col.8]</t>
  </si>
  <si>
    <t>Table: AT-10 :  Utilisation of Central Assistance towards MME  (Primary &amp; Upper Primary,Classes I-VIII) during 2018-19</t>
  </si>
  <si>
    <t>Allocation for  2018-19</t>
  </si>
  <si>
    <t>Unspent balance as on 31.03.19 [Col: (4+5)-7]</t>
  </si>
  <si>
    <t>Table: AT-10 A : Details of Meetings at district level during 2018-19</t>
  </si>
  <si>
    <t>Table AT - 10 B : Details of Social Audit during 2018-19</t>
  </si>
  <si>
    <t>Centre for Research in Rural and Industrial Development (CRRID)</t>
  </si>
  <si>
    <t>CRRID has submitted Draft Report recently and the same is under consideration of the Department. After studying the Social Audit Report and given suggestions, necessary action will be initiated accordingly after getting the approval of Competent Authority.</t>
  </si>
  <si>
    <t>1,97,400/-</t>
  </si>
  <si>
    <t>Various Activities done at School Level under Poshan Abhiyaan like Rallies, Cooking Competition, Healthy Tiffin, Awareness Campaign etc.</t>
  </si>
  <si>
    <t>Managed at School Level</t>
  </si>
  <si>
    <t>No. of institutions where setting up of kitchen garden is proposed during 2019-20</t>
  </si>
  <si>
    <t>Name of the Krishi Vigyan Kendra (KVK)</t>
  </si>
  <si>
    <t>Horticulture Department, UT Chandigarh</t>
  </si>
  <si>
    <t>Table AT-10 F: Information on Training of Cook-cum-Helpers</t>
  </si>
  <si>
    <t>Total no.  of Cook-cum-Helpers engaged</t>
  </si>
  <si>
    <t xml:space="preserve">Total no. of Cook-cum-Helpers trained during the year </t>
  </si>
  <si>
    <t>No. of Master Trainers</t>
  </si>
  <si>
    <t>Duration of training</t>
  </si>
  <si>
    <t xml:space="preserve">Modules used in the training </t>
  </si>
  <si>
    <t>Name of Training Agency</t>
  </si>
  <si>
    <t>(As on 31st March, 2019)</t>
  </si>
  <si>
    <t>*Total sanctioned during 2006-07 to 2018-19</t>
  </si>
  <si>
    <t>As on 31st March, 2019</t>
  </si>
  <si>
    <t>*Total sanction during 2006-07 to 2018-19</t>
  </si>
  <si>
    <t>Procured through convergence</t>
  </si>
  <si>
    <t>*Total Sanction during 2012-13 to 18-19</t>
  </si>
  <si>
    <t>*Sweets, Kheer and Halwa-Puri was distributed by Teachers of GMHS-42 on the event like Annual Function, Birthday, Marriage Anniversary</t>
  </si>
  <si>
    <t>Table: AT-17 : Coverage under Rashtriya Bal Swasthya Karykram (School Health Programme) - 2018-19</t>
  </si>
  <si>
    <t>As reported by Nodal Officer RBSK, Spectacles were not distributed to children with refractive error due to insufficient fund with Health Department.</t>
  </si>
  <si>
    <t>Temple, Gurudwara, Jail etc. (pls specify)</t>
  </si>
  <si>
    <t>*539x3000x10=161.70</t>
  </si>
  <si>
    <t>Table: AT- 23: Annual and Monthly Data Entry Status in MDM-MIS : 2018-19</t>
  </si>
  <si>
    <t>Apr, 2018</t>
  </si>
  <si>
    <t>Jan, 2019</t>
  </si>
  <si>
    <t>Feb, 2019</t>
  </si>
  <si>
    <t>Mar, 2019</t>
  </si>
  <si>
    <t>Annual Work Plan &amp; Budget 2019-20</t>
  </si>
  <si>
    <t>Table AT - 23 A- Implementation of Automated Monitoring System during 2018-19</t>
  </si>
  <si>
    <t>Dec, 2018</t>
  </si>
  <si>
    <t>Mode of data collection (SMS/ IVRS/ Mobile App/ Web Application/ Others)</t>
  </si>
  <si>
    <t>Name of Agency implementing AMS in State/UT</t>
  </si>
  <si>
    <t>SMS</t>
  </si>
  <si>
    <t>NIC</t>
  </si>
  <si>
    <t>Proposals for 2019-20</t>
  </si>
  <si>
    <t>Table: AT-26 : Number of School Working Days (Primary,Classes I-V) for 2019-20</t>
  </si>
  <si>
    <t>April,19</t>
  </si>
  <si>
    <t>May,19</t>
  </si>
  <si>
    <t>June,19</t>
  </si>
  <si>
    <t>July,19</t>
  </si>
  <si>
    <t>August,19</t>
  </si>
  <si>
    <t>September,19</t>
  </si>
  <si>
    <t>October,19</t>
  </si>
  <si>
    <t>November,19</t>
  </si>
  <si>
    <t>December,19</t>
  </si>
  <si>
    <t>Table: AT-26A : Number of School Working Days (Upper Primary,Classes VI-VIII) for 2019-20</t>
  </si>
  <si>
    <t>January, 20</t>
  </si>
  <si>
    <t>February, 20</t>
  </si>
  <si>
    <t>March, 20</t>
  </si>
  <si>
    <t>Table: AT-27: Proposal for coverage of children and working days  for 2019-20  (Primary Classes, I-V)</t>
  </si>
  <si>
    <t>Requirement of funds for Transportation Assistance</t>
  </si>
  <si>
    <t>PDS rate (Rs. Per Quintal)</t>
  </si>
  <si>
    <t>Total Funds required (Rs. In Lakh)</t>
  </si>
  <si>
    <t>As per directions of MHRD, GOI, order to procure pulses were placed to the NAFED for the first two quarters of 2018-19. Due to the cost of pulses on higher side in comparison to the rates at which pulses are being purchased by the Centralized Cooking Institutes, matter was brought into the notice of NAFED as well as to the MHRD, GOI. As per request made by the cooking institute to exempt them to procuring the pulses through NAFED, presently NAFED is not supplying pulses. As such Centralized Cooking Kitchens are procuring pulses from the market by calling Tenders.</t>
  </si>
  <si>
    <t>Rs. 75/- as per the norms of GOI.</t>
  </si>
  <si>
    <t>Table: AT-27 A: Proposal for coverage of children and working days  for 2019-20  (Upper Primary,Classes VI-VIII)</t>
  </si>
  <si>
    <t>Table: AT-27B: Proposal for coverage of Children for NCLP Schools during 2019-20</t>
  </si>
  <si>
    <t>Table: AT-27C: Poposal for coverage of children and working days for Primary (Classes I-V) in Drought affected areas  during 2019-20</t>
  </si>
  <si>
    <t>Table: AT-27D: Poposal for coverage of children and working days for Upper Primary (Classes VI-VIII) in Drought affected areas  during 2019-20</t>
  </si>
  <si>
    <t>Table: AT-28: Requirement of kitchen-cum-stores in the Primary and Upper Primary schools for the year 2019-20</t>
  </si>
  <si>
    <t>Kitchen-cum-store sanctioned during 2006-07 to 2018-19</t>
  </si>
  <si>
    <t>Table: AT-28 A: Requirement of kitchen cum stores as per Plinth Area Norm in the Primary and Upper Primary schools for the year 2019-20</t>
  </si>
  <si>
    <t>Table: AT-28 B</t>
  </si>
  <si>
    <t>Table: AT-28 B: Repair of kitchen cum stores constructed ten years ago</t>
  </si>
  <si>
    <t>No. of Kitchens constructed prior to FY 2008-09</t>
  </si>
  <si>
    <t>No. of Kitchens constructed prior to 2008-09 and require repairs</t>
  </si>
  <si>
    <t>Requirement of funds (Rs in lakh)</t>
  </si>
  <si>
    <t>Centre share</t>
  </si>
  <si>
    <t>State share</t>
  </si>
  <si>
    <t>Table: AT-29 : Requirement of Kitchen Devices (new) during 2019-20 in Primary &amp; Upper Primary Schools</t>
  </si>
  <si>
    <t xml:space="preserve">Enrolment range 01-50 </t>
  </si>
  <si>
    <t xml:space="preserve">Enrolment range 51-150 </t>
  </si>
  <si>
    <t xml:space="preserve">Enrolment range 151-250 </t>
  </si>
  <si>
    <t xml:space="preserve">Enrolment range 251 &amp; Above </t>
  </si>
  <si>
    <t>No. of schools</t>
  </si>
  <si>
    <t>requirement of funds (Rs in lakh)</t>
  </si>
  <si>
    <t>Central share</t>
  </si>
  <si>
    <t>Table: AT-29A</t>
  </si>
  <si>
    <t>Table: AT-29 A : Replacement of Kitchen Devices during 2019-20 in Primary &amp; Upper Primary Schools</t>
  </si>
  <si>
    <t>Table: AT 30:    Requirement of Cook cum Helpers for 2019-20</t>
  </si>
  <si>
    <t>Engaged in 2018-19</t>
  </si>
  <si>
    <t>Table: AT-31 : Budget Provision for the Year 2019-20</t>
  </si>
  <si>
    <t>Additional Food Items</t>
  </si>
  <si>
    <t>Table: AT-32:  PAB-MDM Approval vs. PERFORMANCE (Primary Classes I to V) during 2018-19 - Drought</t>
  </si>
  <si>
    <t>Table: AT-32 A:  PAB-MDM Approval vs. PERFORMANCE (Upper Primary, Classes VI to VIII) during 2018-19 - Drought</t>
  </si>
  <si>
    <t>10 School Based Cluster Kitchens cum stores have been sanctioned for UT Chandigarh. Out of these 7 School Based Cluster Kitchens cum stores have been got constructed from the Engineering department of Chandigarh Administration at GMSSS-10, 15, 26TM, 44, 47 and GMHS-38 &amp; 42. To construct 3 more School Based Cluster Kitchens cum stores at GMSSS-23A, GMHS-29 &amp; GMSSS-40, matter is under consideration.</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</si>
</sst>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
    <numFmt numFmtId="179" formatCode="0.000"/>
    <numFmt numFmtId="180" formatCode="0.000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00%"/>
  </numFmts>
  <fonts count="125">
    <font>
      <sz val="10"/>
      <name val="Arial"/>
      <family val="0"/>
    </font>
    <font>
      <sz val="11"/>
      <color indexed="8"/>
      <name val="Calibri"/>
      <family val="2"/>
    </font>
    <font>
      <b/>
      <sz val="10"/>
      <name val="Arial"/>
      <family val="2"/>
    </font>
    <font>
      <b/>
      <i/>
      <u val="single"/>
      <sz val="12"/>
      <name val="Arial"/>
      <family val="2"/>
    </font>
    <font>
      <b/>
      <sz val="14"/>
      <name val="Arial"/>
      <family val="2"/>
    </font>
    <font>
      <b/>
      <u val="single"/>
      <sz val="12"/>
      <name val="Arial"/>
      <family val="2"/>
    </font>
    <font>
      <b/>
      <sz val="12"/>
      <name val="Arial"/>
      <family val="2"/>
    </font>
    <font>
      <b/>
      <u val="single"/>
      <sz val="10"/>
      <name val="Arial"/>
      <family val="2"/>
    </font>
    <font>
      <b/>
      <sz val="16"/>
      <name val="Arial"/>
      <family val="2"/>
    </font>
    <font>
      <sz val="12"/>
      <name val="Arial"/>
      <family val="2"/>
    </font>
    <font>
      <sz val="11"/>
      <name val="Arial"/>
      <family val="2"/>
    </font>
    <font>
      <b/>
      <i/>
      <u val="single"/>
      <sz val="10"/>
      <name val="Arial"/>
      <family val="2"/>
    </font>
    <font>
      <b/>
      <sz val="11"/>
      <name val="Arial"/>
      <family val="2"/>
    </font>
    <font>
      <b/>
      <u val="single"/>
      <sz val="11"/>
      <name val="Arial"/>
      <family val="2"/>
    </font>
    <font>
      <b/>
      <i/>
      <sz val="10"/>
      <name val="Arial"/>
      <family val="2"/>
    </font>
    <font>
      <b/>
      <sz val="12"/>
      <color indexed="8"/>
      <name val="Arial"/>
      <family val="2"/>
    </font>
    <font>
      <b/>
      <u val="single"/>
      <sz val="12"/>
      <color indexed="8"/>
      <name val="Arial"/>
      <family val="2"/>
    </font>
    <font>
      <b/>
      <sz val="10"/>
      <color indexed="8"/>
      <name val="Calibri"/>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b/>
      <sz val="8"/>
      <name val="Arial"/>
      <family val="2"/>
    </font>
    <font>
      <b/>
      <i/>
      <sz val="12"/>
      <name val="Arial"/>
      <family val="2"/>
    </font>
    <font>
      <b/>
      <sz val="15"/>
      <name val="Arial"/>
      <family val="2"/>
    </font>
    <font>
      <sz val="12"/>
      <name val="Trebuchet MS"/>
      <family val="2"/>
    </font>
    <font>
      <b/>
      <sz val="15"/>
      <name val="Trebuchet MS"/>
      <family val="2"/>
    </font>
    <font>
      <i/>
      <sz val="12"/>
      <name val="Arial"/>
      <family val="2"/>
    </font>
    <font>
      <sz val="14"/>
      <name val="Arial"/>
      <family val="2"/>
    </font>
    <font>
      <b/>
      <sz val="12"/>
      <color indexed="8"/>
      <name val="Calibri"/>
      <family val="2"/>
    </font>
    <font>
      <b/>
      <i/>
      <sz val="12"/>
      <color indexed="8"/>
      <name val="Calibri"/>
      <family val="2"/>
    </font>
    <font>
      <sz val="15"/>
      <name val="Arial"/>
      <family val="2"/>
    </font>
    <font>
      <sz val="12"/>
      <color indexed="8"/>
      <name val="Arial"/>
      <family val="2"/>
    </font>
    <font>
      <b/>
      <i/>
      <sz val="12"/>
      <color indexed="8"/>
      <name val="Arial"/>
      <family val="2"/>
    </font>
    <font>
      <b/>
      <sz val="13"/>
      <name val="Arial"/>
      <family val="2"/>
    </font>
    <font>
      <sz val="36"/>
      <name val="Arial"/>
      <family val="2"/>
    </font>
    <font>
      <i/>
      <sz val="10"/>
      <name val="Arial"/>
      <family val="2"/>
    </font>
    <font>
      <sz val="28"/>
      <name val="Arial"/>
      <family val="2"/>
    </font>
    <font>
      <b/>
      <sz val="13"/>
      <color indexed="8"/>
      <name val="Calibri"/>
      <family val="2"/>
    </font>
    <font>
      <i/>
      <sz val="10"/>
      <name val="Trebuchet MS"/>
      <family val="2"/>
    </font>
    <font>
      <sz val="11.5"/>
      <name val="Arial"/>
      <family val="2"/>
    </font>
    <font>
      <b/>
      <sz val="14"/>
      <name val="Trebuchet MS"/>
      <family val="2"/>
    </font>
    <font>
      <b/>
      <i/>
      <sz val="11"/>
      <name val="Arial"/>
      <family val="2"/>
    </font>
    <font>
      <b/>
      <sz val="11"/>
      <name val="Trebuchet MS"/>
      <family val="2"/>
    </font>
    <font>
      <b/>
      <i/>
      <sz val="11"/>
      <name val="Trebuchet MS"/>
      <family val="2"/>
    </font>
    <font>
      <b/>
      <sz val="11"/>
      <color indexed="8"/>
      <name val="Calibri"/>
      <family val="2"/>
    </font>
    <font>
      <b/>
      <sz val="14"/>
      <color indexed="8"/>
      <name val="Calibri"/>
      <family val="2"/>
    </font>
    <font>
      <sz val="9"/>
      <name val="Arial"/>
      <family val="2"/>
    </font>
    <font>
      <b/>
      <sz val="14"/>
      <color indexed="8"/>
      <name val="Arial"/>
      <family val="2"/>
    </font>
    <font>
      <b/>
      <i/>
      <sz val="10"/>
      <color indexed="8"/>
      <name val="Arial"/>
      <family val="2"/>
    </font>
    <font>
      <b/>
      <sz val="10"/>
      <color indexed="8"/>
      <name val="Arial"/>
      <family val="2"/>
    </font>
    <font>
      <b/>
      <sz val="11"/>
      <color indexed="8"/>
      <name val="Arial"/>
      <family val="2"/>
    </font>
    <font>
      <sz val="11"/>
      <color indexed="8"/>
      <name val="Arial"/>
      <family val="2"/>
    </font>
    <font>
      <b/>
      <sz val="5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0"/>
      <color indexed="8"/>
      <name val="Calibri"/>
      <family val="2"/>
    </font>
    <font>
      <b/>
      <sz val="12"/>
      <color indexed="10"/>
      <name val="Arial"/>
      <family val="2"/>
    </font>
    <font>
      <sz val="12"/>
      <color indexed="10"/>
      <name val="Arial"/>
      <family val="2"/>
    </font>
    <font>
      <sz val="12"/>
      <color indexed="8"/>
      <name val="Calibri"/>
      <family val="2"/>
    </font>
    <font>
      <sz val="10"/>
      <color indexed="8"/>
      <name val="Calibri"/>
      <family val="2"/>
    </font>
    <font>
      <b/>
      <i/>
      <sz val="12"/>
      <color indexed="8"/>
      <name val="Cambria"/>
      <family val="1"/>
    </font>
    <font>
      <sz val="12"/>
      <color indexed="8"/>
      <name val="Cambria"/>
      <family val="1"/>
    </font>
    <font>
      <b/>
      <sz val="12"/>
      <color indexed="8"/>
      <name val="Cambria"/>
      <family val="1"/>
    </font>
    <font>
      <sz val="10"/>
      <name val="Calibri"/>
      <family val="2"/>
    </font>
    <font>
      <b/>
      <i/>
      <sz val="11"/>
      <color indexed="8"/>
      <name val="Calibri"/>
      <family val="2"/>
    </font>
    <font>
      <b/>
      <sz val="9"/>
      <color indexed="8"/>
      <name val="Calibri"/>
      <family val="2"/>
    </font>
    <font>
      <b/>
      <sz val="15"/>
      <color indexed="8"/>
      <name val="Calibri"/>
      <family val="2"/>
    </font>
    <font>
      <b/>
      <sz val="54"/>
      <color indexed="56"/>
      <name val="Calibri"/>
      <family val="2"/>
    </font>
    <font>
      <b/>
      <sz val="44"/>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theme="1"/>
      <name val="Calibri"/>
      <family val="2"/>
    </font>
    <font>
      <b/>
      <sz val="14"/>
      <color theme="1"/>
      <name val="Calibri"/>
      <family val="2"/>
    </font>
    <font>
      <b/>
      <sz val="12"/>
      <color theme="1"/>
      <name val="Calibri"/>
      <family val="2"/>
    </font>
    <font>
      <b/>
      <sz val="10"/>
      <color theme="1"/>
      <name val="Calibri"/>
      <family val="2"/>
    </font>
    <font>
      <b/>
      <sz val="12"/>
      <color rgb="FFFF0000"/>
      <name val="Arial"/>
      <family val="2"/>
    </font>
    <font>
      <sz val="12"/>
      <color rgb="FFFF0000"/>
      <name val="Arial"/>
      <family val="2"/>
    </font>
    <font>
      <b/>
      <i/>
      <sz val="12"/>
      <color theme="1"/>
      <name val="Calibri"/>
      <family val="2"/>
    </font>
    <font>
      <sz val="12"/>
      <color theme="1"/>
      <name val="Calibri"/>
      <family val="2"/>
    </font>
    <font>
      <sz val="10"/>
      <color theme="1"/>
      <name val="Calibri"/>
      <family val="2"/>
    </font>
    <font>
      <b/>
      <i/>
      <sz val="12"/>
      <color theme="1"/>
      <name val="Cambria"/>
      <family val="1"/>
    </font>
    <font>
      <sz val="12"/>
      <color theme="1"/>
      <name val="Cambria"/>
      <family val="1"/>
    </font>
    <font>
      <b/>
      <sz val="12"/>
      <color theme="1"/>
      <name val="Cambria"/>
      <family val="1"/>
    </font>
    <font>
      <b/>
      <sz val="13"/>
      <color theme="1"/>
      <name val="Calibri"/>
      <family val="2"/>
    </font>
    <font>
      <b/>
      <i/>
      <sz val="11"/>
      <color theme="1"/>
      <name val="Calibri"/>
      <family val="2"/>
    </font>
    <font>
      <b/>
      <sz val="9"/>
      <color theme="1"/>
      <name val="Calibri"/>
      <family val="2"/>
    </font>
    <font>
      <b/>
      <sz val="15"/>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top/>
      <bottom style="thin"/>
    </border>
    <border>
      <left style="thin"/>
      <right style="thin"/>
      <top/>
      <bottom style="thin"/>
    </border>
    <border>
      <left style="thin"/>
      <right style="thin"/>
      <top style="thin"/>
      <bottom/>
    </border>
    <border>
      <left style="thin"/>
      <right style="double"/>
      <top style="thin"/>
      <bottom style="thin"/>
    </border>
    <border>
      <left style="thin"/>
      <right style="thin"/>
      <top/>
      <bottom/>
    </border>
    <border>
      <left style="thin"/>
      <right/>
      <top/>
      <bottom style="thin"/>
    </border>
    <border>
      <left style="medium"/>
      <right style="thin"/>
      <top style="thin"/>
      <bottom style="thin"/>
    </border>
    <border>
      <left style="medium"/>
      <right style="thin"/>
      <top style="thin"/>
      <bottom/>
    </border>
    <border>
      <left style="medium"/>
      <right style="thin"/>
      <top style="thin"/>
      <bottom style="medium"/>
    </border>
    <border>
      <left style="thin"/>
      <right style="thin"/>
      <top style="thin"/>
      <bottom style="medium"/>
    </border>
    <border>
      <left style="thin"/>
      <right/>
      <top/>
      <bottom/>
    </border>
    <border>
      <left style="thin"/>
      <right/>
      <top style="thin"/>
      <bottom/>
    </border>
    <border>
      <left/>
      <right/>
      <top style="thin"/>
      <bottom/>
    </border>
    <border>
      <left/>
      <right style="thin"/>
      <top style="thin"/>
      <bottom/>
    </border>
    <border>
      <left/>
      <right style="thin"/>
      <top/>
      <bottom style="thin"/>
    </border>
    <border>
      <left/>
      <right style="thin"/>
      <top/>
      <bottom/>
    </border>
    <border>
      <left/>
      <right style="double"/>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29"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9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0" fontId="106" fillId="0" borderId="0" applyNumberForma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cellStyleXfs>
  <cellXfs count="896">
    <xf numFmtId="0" fontId="0" fillId="0" borderId="0" xfId="0" applyAlignment="1">
      <alignment/>
    </xf>
    <xf numFmtId="0" fontId="2" fillId="0" borderId="0" xfId="0" applyFont="1" applyAlignment="1">
      <alignment horizontal="center"/>
    </xf>
    <xf numFmtId="0" fontId="2" fillId="0" borderId="10" xfId="0" applyFont="1" applyBorder="1" applyAlignment="1">
      <alignment horizontal="center"/>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0" fillId="0" borderId="10" xfId="0" applyBorder="1" applyAlignment="1">
      <alignment horizontal="center"/>
    </xf>
    <xf numFmtId="0" fontId="0" fillId="0" borderId="10" xfId="0" applyBorder="1" applyAlignment="1">
      <alignment/>
    </xf>
    <xf numFmtId="0" fontId="0" fillId="0" borderId="0" xfId="0" applyFill="1" applyBorder="1" applyAlignment="1">
      <alignment horizontal="left"/>
    </xf>
    <xf numFmtId="0" fontId="2" fillId="0" borderId="0" xfId="0" applyFont="1" applyBorder="1" applyAlignment="1">
      <alignment horizontal="center"/>
    </xf>
    <xf numFmtId="0" fontId="0" fillId="0" borderId="0" xfId="0" applyBorder="1" applyAlignment="1">
      <alignment/>
    </xf>
    <xf numFmtId="0" fontId="6" fillId="0" borderId="0" xfId="0" applyFont="1" applyAlignment="1">
      <alignment/>
    </xf>
    <xf numFmtId="0" fontId="2" fillId="0" borderId="0" xfId="0" applyFont="1" applyAlignment="1">
      <alignment/>
    </xf>
    <xf numFmtId="0" fontId="0" fillId="0" borderId="0" xfId="0" applyFont="1" applyAlignment="1">
      <alignment/>
    </xf>
    <xf numFmtId="0" fontId="0" fillId="0" borderId="10" xfId="0" applyFont="1" applyBorder="1" applyAlignment="1">
      <alignment horizontal="center"/>
    </xf>
    <xf numFmtId="0" fontId="0" fillId="0" borderId="10" xfId="0" applyFont="1" applyBorder="1" applyAlignment="1">
      <alignment/>
    </xf>
    <xf numFmtId="0" fontId="0" fillId="0" borderId="0" xfId="0" applyFont="1" applyBorder="1" applyAlignment="1">
      <alignment/>
    </xf>
    <xf numFmtId="0" fontId="2" fillId="0" borderId="12" xfId="0" applyFont="1" applyFill="1" applyBorder="1" applyAlignment="1">
      <alignment horizontal="center" vertical="top" wrapText="1"/>
    </xf>
    <xf numFmtId="0" fontId="2" fillId="0" borderId="10" xfId="0" applyFont="1" applyFill="1" applyBorder="1" applyAlignment="1">
      <alignment horizontal="center" vertical="top" wrapText="1"/>
    </xf>
    <xf numFmtId="0" fontId="0" fillId="0" borderId="11" xfId="0" applyFont="1" applyBorder="1" applyAlignment="1">
      <alignment/>
    </xf>
    <xf numFmtId="0" fontId="0" fillId="0" borderId="12" xfId="0" applyFont="1" applyBorder="1" applyAlignment="1">
      <alignment/>
    </xf>
    <xf numFmtId="0" fontId="2" fillId="0" borderId="10" xfId="0" applyFont="1" applyBorder="1" applyAlignment="1">
      <alignment/>
    </xf>
    <xf numFmtId="0" fontId="2" fillId="0" borderId="0" xfId="0" applyFont="1" applyBorder="1" applyAlignment="1">
      <alignment/>
    </xf>
    <xf numFmtId="0" fontId="2" fillId="0" borderId="0" xfId="0" applyFont="1" applyAlignment="1">
      <alignment horizontal="left"/>
    </xf>
    <xf numFmtId="0" fontId="2" fillId="0" borderId="0" xfId="0" applyFont="1" applyAlignment="1">
      <alignment/>
    </xf>
    <xf numFmtId="0" fontId="2" fillId="0" borderId="10" xfId="0" applyFont="1" applyBorder="1" applyAlignment="1">
      <alignment vertical="top" wrapText="1"/>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9" fillId="0" borderId="0" xfId="0" applyFont="1" applyAlignment="1">
      <alignment/>
    </xf>
    <xf numFmtId="0" fontId="5" fillId="0" borderId="0" xfId="0" applyFont="1" applyAlignment="1">
      <alignment horizontal="center" wrapText="1"/>
    </xf>
    <xf numFmtId="0" fontId="5" fillId="0" borderId="0" xfId="0" applyFont="1" applyAlignment="1">
      <alignment horizontal="center"/>
    </xf>
    <xf numFmtId="0" fontId="10" fillId="0" borderId="0" xfId="0" applyFont="1" applyAlignment="1">
      <alignment/>
    </xf>
    <xf numFmtId="0" fontId="12" fillId="0" borderId="0" xfId="0" applyFont="1" applyAlignment="1">
      <alignment/>
    </xf>
    <xf numFmtId="0" fontId="10" fillId="0" borderId="0" xfId="0" applyFont="1" applyBorder="1" applyAlignment="1">
      <alignment/>
    </xf>
    <xf numFmtId="0" fontId="2" fillId="0" borderId="10" xfId="0" applyFont="1" applyBorder="1" applyAlignment="1">
      <alignment horizontal="center" vertical="top"/>
    </xf>
    <xf numFmtId="0" fontId="15" fillId="0" borderId="0" xfId="57" applyFont="1" applyAlignment="1">
      <alignment horizontal="left"/>
      <protection/>
    </xf>
    <xf numFmtId="0" fontId="9" fillId="0" borderId="0" xfId="59" applyFont="1" applyAlignment="1">
      <alignment horizontal="center"/>
      <protection/>
    </xf>
    <xf numFmtId="0" fontId="5" fillId="0" borderId="0" xfId="59" applyFont="1" applyAlignment="1">
      <alignment horizontal="center"/>
      <protection/>
    </xf>
    <xf numFmtId="0" fontId="6" fillId="0" borderId="0" xfId="59" applyFont="1">
      <alignment/>
      <protection/>
    </xf>
    <xf numFmtId="0" fontId="3" fillId="0" borderId="0" xfId="59" applyFont="1" applyAlignment="1">
      <alignment/>
      <protection/>
    </xf>
    <xf numFmtId="0" fontId="2" fillId="0" borderId="12" xfId="0" applyFont="1" applyBorder="1" applyAlignment="1">
      <alignment horizontal="center" vertical="top" wrapText="1"/>
    </xf>
    <xf numFmtId="0" fontId="3" fillId="0" borderId="0" xfId="0" applyFont="1" applyAlignment="1">
      <alignment horizontal="center"/>
    </xf>
    <xf numFmtId="0" fontId="2" fillId="0" borderId="13" xfId="0" applyFont="1" applyFill="1" applyBorder="1" applyAlignment="1">
      <alignment horizontal="center" vertical="top" wrapText="1"/>
    </xf>
    <xf numFmtId="0" fontId="6" fillId="0" borderId="0" xfId="0" applyFont="1" applyAlignment="1">
      <alignment/>
    </xf>
    <xf numFmtId="0" fontId="5"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0" xfId="59" applyFont="1" applyAlignment="1">
      <alignment horizontal="center"/>
      <protection/>
    </xf>
    <xf numFmtId="0" fontId="6" fillId="0" borderId="14" xfId="0" applyFont="1" applyBorder="1" applyAlignment="1">
      <alignment/>
    </xf>
    <xf numFmtId="0" fontId="11" fillId="0" borderId="0" xfId="0" applyFont="1" applyAlignment="1">
      <alignment horizontal="left"/>
    </xf>
    <xf numFmtId="0" fontId="5" fillId="0" borderId="0" xfId="57" applyFont="1" applyAlignment="1">
      <alignment horizontal="center"/>
      <protection/>
    </xf>
    <xf numFmtId="0" fontId="9" fillId="0" borderId="10" xfId="57" applyFont="1" applyBorder="1">
      <alignment/>
      <protection/>
    </xf>
    <xf numFmtId="0" fontId="14" fillId="0" borderId="10" xfId="0" applyFont="1" applyBorder="1" applyAlignment="1">
      <alignment horizontal="center"/>
    </xf>
    <xf numFmtId="0" fontId="0" fillId="0" borderId="0" xfId="0" applyAlignment="1">
      <alignment horizontal="center"/>
    </xf>
    <xf numFmtId="0" fontId="6" fillId="0" borderId="0" xfId="0" applyFont="1" applyBorder="1" applyAlignment="1">
      <alignment/>
    </xf>
    <xf numFmtId="0" fontId="6" fillId="0" borderId="0" xfId="60" applyFont="1" applyAlignment="1">
      <alignment/>
      <protection/>
    </xf>
    <xf numFmtId="0" fontId="9" fillId="0" borderId="0" xfId="60" applyFont="1" applyAlignment="1">
      <alignment/>
      <protection/>
    </xf>
    <xf numFmtId="0" fontId="6" fillId="0" borderId="0" xfId="60" applyFont="1">
      <alignment/>
      <protection/>
    </xf>
    <xf numFmtId="0" fontId="3" fillId="0" borderId="0" xfId="61" applyFont="1" applyAlignment="1">
      <alignment horizontal="right"/>
      <protection/>
    </xf>
    <xf numFmtId="0" fontId="20" fillId="0" borderId="0" xfId="0" applyFont="1" applyAlignment="1">
      <alignment/>
    </xf>
    <xf numFmtId="0" fontId="21" fillId="0" borderId="0" xfId="0" applyFont="1" applyBorder="1" applyAlignment="1">
      <alignment/>
    </xf>
    <xf numFmtId="0" fontId="22" fillId="0" borderId="10" xfId="0" applyFont="1" applyBorder="1" applyAlignment="1" quotePrefix="1">
      <alignment horizontal="center" vertical="top" wrapText="1"/>
    </xf>
    <xf numFmtId="0" fontId="2" fillId="0" borderId="0" xfId="57" applyFont="1">
      <alignment/>
      <protection/>
    </xf>
    <xf numFmtId="0" fontId="2" fillId="0" borderId="0" xfId="57" applyFont="1" applyAlignment="1">
      <alignment horizontal="center" vertical="top" wrapText="1"/>
      <protection/>
    </xf>
    <xf numFmtId="0" fontId="2" fillId="0" borderId="0" xfId="57" applyFont="1" applyAlignment="1">
      <alignment horizontal="center"/>
      <protection/>
    </xf>
    <xf numFmtId="0" fontId="6" fillId="0" borderId="0" xfId="57" applyFont="1">
      <alignment/>
      <protection/>
    </xf>
    <xf numFmtId="0" fontId="2" fillId="0" borderId="0" xfId="57" applyFont="1" applyAlignment="1">
      <alignment/>
      <protection/>
    </xf>
    <xf numFmtId="0" fontId="2" fillId="0" borderId="0" xfId="57" applyFont="1" applyAlignment="1">
      <alignment vertical="top" wrapText="1"/>
      <protection/>
    </xf>
    <xf numFmtId="0" fontId="18" fillId="0" borderId="0" xfId="0" applyFont="1" applyAlignment="1">
      <alignment/>
    </xf>
    <xf numFmtId="0" fontId="19" fillId="0" borderId="0" xfId="0" applyFont="1" applyAlignment="1">
      <alignment/>
    </xf>
    <xf numFmtId="0" fontId="21" fillId="0" borderId="10" xfId="0" applyFont="1" applyBorder="1" applyAlignment="1">
      <alignment horizontal="center" vertical="top" wrapText="1"/>
    </xf>
    <xf numFmtId="0" fontId="107" fillId="0" borderId="10" xfId="0" applyFont="1" applyBorder="1" applyAlignment="1">
      <alignment horizontal="center" vertical="top" wrapText="1"/>
    </xf>
    <xf numFmtId="0" fontId="109" fillId="0" borderId="0" xfId="0" applyFont="1" applyAlignment="1">
      <alignment horizontal="center"/>
    </xf>
    <xf numFmtId="0" fontId="110" fillId="0" borderId="0" xfId="0" applyFont="1" applyBorder="1" applyAlignment="1">
      <alignment horizontal="center" vertical="center"/>
    </xf>
    <xf numFmtId="0" fontId="111" fillId="0" borderId="10" xfId="0" applyFont="1" applyBorder="1" applyAlignment="1">
      <alignment vertical="top" wrapText="1"/>
    </xf>
    <xf numFmtId="0" fontId="111" fillId="0" borderId="10" xfId="0" applyFont="1" applyBorder="1" applyAlignment="1">
      <alignment horizontal="center" vertical="top" wrapText="1"/>
    </xf>
    <xf numFmtId="0" fontId="107" fillId="0" borderId="0" xfId="0" applyFont="1" applyAlignment="1">
      <alignment/>
    </xf>
    <xf numFmtId="0" fontId="112" fillId="0" borderId="10" xfId="0" applyFont="1" applyBorder="1" applyAlignment="1">
      <alignment vertical="center" wrapText="1"/>
    </xf>
    <xf numFmtId="0" fontId="112" fillId="0" borderId="10" xfId="0" applyFont="1" applyBorder="1" applyAlignment="1">
      <alignment horizontal="left" vertical="center" wrapText="1" indent="2"/>
    </xf>
    <xf numFmtId="0" fontId="112" fillId="0" borderId="0" xfId="0" applyFont="1" applyBorder="1" applyAlignment="1">
      <alignment horizontal="left" vertical="center" wrapText="1" indent="2"/>
    </xf>
    <xf numFmtId="0" fontId="112" fillId="0" borderId="0" xfId="0" applyFont="1" applyBorder="1" applyAlignment="1">
      <alignment vertical="center" wrapText="1"/>
    </xf>
    <xf numFmtId="0" fontId="107" fillId="0" borderId="10" xfId="0" applyFont="1" applyBorder="1" applyAlignment="1">
      <alignment vertical="top" wrapText="1"/>
    </xf>
    <xf numFmtId="0" fontId="107" fillId="0" borderId="11" xfId="0" applyFont="1" applyBorder="1" applyAlignment="1">
      <alignment horizontal="center" vertical="top" wrapText="1"/>
    </xf>
    <xf numFmtId="0" fontId="112" fillId="0" borderId="10" xfId="0" applyFont="1" applyBorder="1" applyAlignment="1">
      <alignment horizontal="center" vertical="center" wrapText="1"/>
    </xf>
    <xf numFmtId="0" fontId="5" fillId="0" borderId="0" xfId="57" applyFont="1" applyAlignment="1">
      <alignment/>
      <protection/>
    </xf>
    <xf numFmtId="0" fontId="18" fillId="0" borderId="0" xfId="0" applyFont="1" applyAlignment="1">
      <alignment horizontal="right"/>
    </xf>
    <xf numFmtId="0" fontId="2" fillId="0" borderId="11" xfId="0" applyFont="1" applyBorder="1" applyAlignment="1">
      <alignment vertical="top" wrapText="1"/>
    </xf>
    <xf numFmtId="0" fontId="0" fillId="33" borderId="0" xfId="0" applyFont="1" applyFill="1" applyAlignment="1">
      <alignment/>
    </xf>
    <xf numFmtId="0" fontId="9" fillId="33" borderId="0" xfId="0" applyFont="1" applyFill="1" applyAlignment="1">
      <alignment/>
    </xf>
    <xf numFmtId="0" fontId="2" fillId="33" borderId="0" xfId="0" applyFont="1" applyFill="1" applyAlignment="1">
      <alignment/>
    </xf>
    <xf numFmtId="0" fontId="113" fillId="0" borderId="0" xfId="0" applyFont="1" applyAlignment="1">
      <alignment/>
    </xf>
    <xf numFmtId="0" fontId="5" fillId="34" borderId="0" xfId="57" applyFont="1" applyFill="1" applyAlignment="1">
      <alignment/>
      <protection/>
    </xf>
    <xf numFmtId="0" fontId="0" fillId="34" borderId="0" xfId="0" applyFont="1" applyFill="1" applyAlignment="1">
      <alignment/>
    </xf>
    <xf numFmtId="0" fontId="2" fillId="34" borderId="0" xfId="0" applyFont="1" applyFill="1" applyBorder="1" applyAlignment="1">
      <alignment horizontal="right"/>
    </xf>
    <xf numFmtId="0" fontId="2" fillId="34" borderId="10" xfId="0" applyFont="1" applyFill="1" applyBorder="1" applyAlignment="1">
      <alignment horizontal="center" vertical="top" wrapText="1"/>
    </xf>
    <xf numFmtId="0" fontId="2" fillId="34" borderId="11" xfId="0" applyFont="1" applyFill="1" applyBorder="1" applyAlignment="1">
      <alignment horizontal="center" vertical="top" wrapText="1"/>
    </xf>
    <xf numFmtId="0" fontId="0" fillId="34" borderId="10" xfId="0" applyFont="1" applyFill="1" applyBorder="1" applyAlignment="1">
      <alignment horizontal="center"/>
    </xf>
    <xf numFmtId="0" fontId="0" fillId="34" borderId="10" xfId="0" applyFont="1" applyFill="1" applyBorder="1" applyAlignment="1">
      <alignment/>
    </xf>
    <xf numFmtId="0" fontId="0" fillId="34" borderId="0" xfId="0" applyFont="1" applyFill="1" applyBorder="1" applyAlignment="1">
      <alignment/>
    </xf>
    <xf numFmtId="0" fontId="2" fillId="34" borderId="0" xfId="0" applyFont="1" applyFill="1" applyBorder="1" applyAlignment="1">
      <alignment horizontal="left"/>
    </xf>
    <xf numFmtId="0" fontId="2" fillId="34" borderId="0" xfId="0" applyFont="1" applyFill="1" applyBorder="1" applyAlignment="1">
      <alignment/>
    </xf>
    <xf numFmtId="0" fontId="2" fillId="34" borderId="0" xfId="0" applyFont="1" applyFill="1" applyAlignment="1">
      <alignment/>
    </xf>
    <xf numFmtId="0" fontId="13" fillId="34" borderId="0" xfId="0" applyFont="1" applyFill="1" applyAlignment="1">
      <alignment wrapText="1"/>
    </xf>
    <xf numFmtId="0" fontId="2" fillId="34" borderId="0" xfId="0" applyFont="1" applyFill="1" applyBorder="1" applyAlignment="1">
      <alignment horizontal="right"/>
    </xf>
    <xf numFmtId="0" fontId="9" fillId="34" borderId="0" xfId="0" applyFont="1" applyFill="1" applyAlignment="1">
      <alignment/>
    </xf>
    <xf numFmtId="0" fontId="6" fillId="0" borderId="0" xfId="0" applyFont="1" applyAlignment="1">
      <alignment horizontal="right" vertical="top" wrapText="1"/>
    </xf>
    <xf numFmtId="0" fontId="6" fillId="0" borderId="0" xfId="0" applyFont="1" applyAlignment="1">
      <alignment vertical="top" wrapText="1"/>
    </xf>
    <xf numFmtId="0" fontId="6" fillId="0" borderId="0" xfId="0" applyFont="1" applyAlignment="1">
      <alignment horizontal="left"/>
    </xf>
    <xf numFmtId="0" fontId="9" fillId="0" borderId="0" xfId="0" applyFont="1" applyAlignment="1">
      <alignment/>
    </xf>
    <xf numFmtId="0" fontId="6" fillId="0" borderId="15" xfId="0" applyFont="1" applyBorder="1" applyAlignment="1">
      <alignment vertical="top"/>
    </xf>
    <xf numFmtId="0" fontId="6" fillId="0" borderId="10" xfId="0" applyFont="1" applyBorder="1" applyAlignment="1">
      <alignment horizontal="center"/>
    </xf>
    <xf numFmtId="0" fontId="6" fillId="0" borderId="10" xfId="0" applyFont="1" applyBorder="1" applyAlignment="1">
      <alignment horizontal="center" vertical="center"/>
    </xf>
    <xf numFmtId="0" fontId="6" fillId="0" borderId="10" xfId="0" applyFont="1" applyBorder="1" applyAlignment="1">
      <alignment horizontal="center" vertical="top" wrapText="1"/>
    </xf>
    <xf numFmtId="0" fontId="6" fillId="0" borderId="16" xfId="0" applyFont="1" applyBorder="1" applyAlignment="1">
      <alignment vertical="top" wrapText="1"/>
    </xf>
    <xf numFmtId="0" fontId="28" fillId="0" borderId="10" xfId="0" applyFont="1" applyBorder="1" applyAlignment="1">
      <alignment horizontal="center"/>
    </xf>
    <xf numFmtId="0" fontId="28" fillId="0" borderId="10" xfId="59" applyFont="1" applyBorder="1" applyAlignment="1">
      <alignment horizontal="center" wrapText="1"/>
      <protection/>
    </xf>
    <xf numFmtId="0" fontId="28" fillId="0" borderId="0" xfId="0" applyFont="1" applyAlignment="1">
      <alignment horizontal="center" vertical="top" wrapText="1"/>
    </xf>
    <xf numFmtId="0" fontId="28" fillId="0" borderId="0" xfId="0" applyFont="1" applyAlignment="1">
      <alignment/>
    </xf>
    <xf numFmtId="0" fontId="9" fillId="0" borderId="10" xfId="0" applyFont="1" applyBorder="1" applyAlignment="1">
      <alignment horizontal="center"/>
    </xf>
    <xf numFmtId="0" fontId="6" fillId="0" borderId="10" xfId="59" applyFont="1" applyBorder="1" applyAlignment="1">
      <alignment horizontal="left" vertical="center" wrapText="1"/>
      <protection/>
    </xf>
    <xf numFmtId="0" fontId="114" fillId="0" borderId="10" xfId="0" applyFont="1" applyBorder="1" applyAlignment="1">
      <alignment horizontal="center"/>
    </xf>
    <xf numFmtId="0" fontId="9" fillId="0" borderId="10" xfId="0" applyFont="1" applyBorder="1" applyAlignment="1">
      <alignment/>
    </xf>
    <xf numFmtId="0" fontId="6" fillId="0" borderId="0" xfId="0" applyFont="1" applyAlignment="1">
      <alignment horizontal="center" vertical="top" wrapText="1"/>
    </xf>
    <xf numFmtId="0" fontId="6" fillId="0" borderId="10" xfId="59" applyFont="1" applyBorder="1" applyAlignment="1">
      <alignment horizontal="left" vertical="center"/>
      <protection/>
    </xf>
    <xf numFmtId="0" fontId="6" fillId="0" borderId="10" xfId="0" applyFont="1" applyFill="1" applyBorder="1" applyAlignment="1">
      <alignment horizontal="center"/>
    </xf>
    <xf numFmtId="0" fontId="6" fillId="0" borderId="10" xfId="59" applyFont="1" applyFill="1" applyBorder="1" applyAlignment="1">
      <alignment horizontal="left" vertical="center" wrapText="1"/>
      <protection/>
    </xf>
    <xf numFmtId="0" fontId="5" fillId="0" borderId="10" xfId="59" applyFont="1" applyBorder="1" applyAlignment="1">
      <alignment horizontal="left" vertical="center" wrapText="1"/>
      <protection/>
    </xf>
    <xf numFmtId="0" fontId="6" fillId="0" borderId="10" xfId="0" applyFont="1" applyBorder="1" applyAlignment="1">
      <alignment horizontal="center" vertical="top"/>
    </xf>
    <xf numFmtId="0" fontId="6" fillId="0" borderId="10" xfId="0" applyFont="1" applyFill="1" applyBorder="1" applyAlignment="1">
      <alignment horizontal="center" vertical="top" wrapText="1"/>
    </xf>
    <xf numFmtId="0" fontId="28" fillId="0" borderId="10" xfId="0" applyFont="1" applyBorder="1" applyAlignment="1" quotePrefix="1">
      <alignment horizontal="center" vertical="top" wrapText="1"/>
    </xf>
    <xf numFmtId="0" fontId="6" fillId="0" borderId="0" xfId="0" applyFont="1" applyBorder="1" applyAlignment="1">
      <alignment horizontal="center"/>
    </xf>
    <xf numFmtId="0" fontId="6" fillId="0" borderId="0" xfId="0" applyFont="1" applyBorder="1" applyAlignment="1">
      <alignment horizontal="left"/>
    </xf>
    <xf numFmtId="0" fontId="6" fillId="0" borderId="10" xfId="0" applyFont="1" applyBorder="1" applyAlignment="1">
      <alignment horizontal="center"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0" xfId="0" applyFont="1" applyBorder="1" applyAlignment="1">
      <alignment horizontal="center" vertical="top"/>
    </xf>
    <xf numFmtId="0" fontId="6" fillId="0" borderId="0" xfId="0" applyFont="1" applyBorder="1" applyAlignment="1">
      <alignment horizontal="center" vertical="top" wrapText="1"/>
    </xf>
    <xf numFmtId="49" fontId="6" fillId="0" borderId="0" xfId="0" applyNumberFormat="1" applyFont="1" applyBorder="1" applyAlignment="1">
      <alignment horizontal="left" vertical="top"/>
    </xf>
    <xf numFmtId="0" fontId="6" fillId="0" borderId="16" xfId="0" applyFont="1" applyBorder="1" applyAlignment="1">
      <alignment horizontal="center" vertical="top" wrapText="1"/>
    </xf>
    <xf numFmtId="0" fontId="6" fillId="0" borderId="13" xfId="0" applyFont="1" applyBorder="1" applyAlignment="1">
      <alignment horizontal="center" vertical="top" wrapText="1"/>
    </xf>
    <xf numFmtId="0" fontId="9" fillId="0" borderId="0" xfId="0" applyFont="1" applyBorder="1" applyAlignment="1">
      <alignment horizontal="center"/>
    </xf>
    <xf numFmtId="0" fontId="6" fillId="0" borderId="15" xfId="0" applyFont="1" applyBorder="1" applyAlignment="1">
      <alignment horizontal="center" vertical="top" wrapText="1"/>
    </xf>
    <xf numFmtId="2" fontId="9" fillId="0" borderId="10" xfId="0" applyNumberFormat="1" applyFont="1" applyBorder="1" applyAlignment="1">
      <alignment horizontal="center"/>
    </xf>
    <xf numFmtId="0" fontId="9" fillId="0" borderId="0" xfId="0" applyFont="1" applyBorder="1" applyAlignment="1">
      <alignment/>
    </xf>
    <xf numFmtId="0" fontId="9" fillId="0" borderId="0" xfId="0" applyFont="1" applyBorder="1" applyAlignment="1">
      <alignment/>
    </xf>
    <xf numFmtId="2" fontId="9" fillId="0" borderId="10" xfId="0" applyNumberFormat="1" applyFont="1" applyBorder="1" applyAlignment="1">
      <alignment/>
    </xf>
    <xf numFmtId="2" fontId="114" fillId="0" borderId="10" xfId="0" applyNumberFormat="1" applyFont="1" applyBorder="1" applyAlignment="1">
      <alignment/>
    </xf>
    <xf numFmtId="2" fontId="6" fillId="0" borderId="10" xfId="0" applyNumberFormat="1" applyFont="1" applyBorder="1" applyAlignment="1">
      <alignment horizontal="center"/>
    </xf>
    <xf numFmtId="0" fontId="115" fillId="0" borderId="0" xfId="0" applyFont="1" applyAlignment="1">
      <alignment horizontal="center"/>
    </xf>
    <xf numFmtId="0" fontId="30" fillId="0" borderId="0" xfId="0" applyFont="1" applyAlignment="1">
      <alignment/>
    </xf>
    <xf numFmtId="0" fontId="18" fillId="0" borderId="0" xfId="0" applyFont="1" applyBorder="1" applyAlignment="1">
      <alignment/>
    </xf>
    <xf numFmtId="0" fontId="28" fillId="0" borderId="0" xfId="0" applyFont="1" applyBorder="1" applyAlignment="1">
      <alignment/>
    </xf>
    <xf numFmtId="0" fontId="26" fillId="0" borderId="10" xfId="0" applyFont="1" applyBorder="1" applyAlignment="1" quotePrefix="1">
      <alignment horizontal="center" vertical="top" wrapText="1"/>
    </xf>
    <xf numFmtId="0" fontId="111" fillId="0" borderId="0" xfId="0" applyFont="1" applyAlignment="1">
      <alignment/>
    </xf>
    <xf numFmtId="0" fontId="18" fillId="0" borderId="16" xfId="0" applyFont="1" applyBorder="1" applyAlignment="1">
      <alignment horizontal="center" vertical="top" wrapText="1"/>
    </xf>
    <xf numFmtId="0" fontId="18" fillId="34" borderId="16" xfId="0" applyFont="1" applyFill="1" applyBorder="1" applyAlignment="1">
      <alignment horizontal="center" vertical="center" wrapText="1"/>
    </xf>
    <xf numFmtId="0" fontId="18" fillId="34" borderId="16" xfId="0" applyFont="1" applyFill="1" applyBorder="1" applyAlignment="1">
      <alignment horizontal="center" wrapText="1"/>
    </xf>
    <xf numFmtId="0" fontId="9" fillId="34" borderId="10" xfId="0" applyFont="1" applyFill="1" applyBorder="1" applyAlignment="1">
      <alignment horizontal="center"/>
    </xf>
    <xf numFmtId="0" fontId="28" fillId="0" borderId="0" xfId="0" applyFont="1" applyBorder="1" applyAlignment="1">
      <alignment horizontal="center"/>
    </xf>
    <xf numFmtId="0" fontId="28" fillId="0" borderId="14" xfId="0" applyFont="1" applyBorder="1" applyAlignment="1">
      <alignment/>
    </xf>
    <xf numFmtId="0" fontId="28" fillId="0" borderId="14" xfId="0" applyFont="1" applyBorder="1" applyAlignment="1">
      <alignment horizontal="center"/>
    </xf>
    <xf numFmtId="0" fontId="6" fillId="0" borderId="17" xfId="0" applyFont="1" applyBorder="1" applyAlignment="1">
      <alignment horizontal="center" vertical="top" wrapText="1"/>
    </xf>
    <xf numFmtId="0" fontId="9" fillId="0" borderId="0" xfId="0" applyFont="1" applyFill="1" applyBorder="1" applyAlignment="1">
      <alignment horizontal="left"/>
    </xf>
    <xf numFmtId="0" fontId="9" fillId="0" borderId="10" xfId="0" applyFont="1" applyBorder="1" applyAlignment="1">
      <alignment horizontal="center" vertical="center"/>
    </xf>
    <xf numFmtId="0" fontId="9" fillId="0" borderId="10" xfId="0" applyFont="1" applyBorder="1" applyAlignment="1">
      <alignment vertic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6" fillId="0" borderId="18" xfId="0" applyFont="1" applyFill="1" applyBorder="1" applyAlignment="1">
      <alignment horizontal="center" vertical="top" wrapText="1"/>
    </xf>
    <xf numFmtId="0" fontId="9" fillId="0" borderId="12" xfId="0" applyFont="1" applyBorder="1" applyAlignment="1">
      <alignment horizontal="center" vertical="center"/>
    </xf>
    <xf numFmtId="0" fontId="32" fillId="0" borderId="10" xfId="0" applyFont="1" applyBorder="1" applyAlignment="1">
      <alignment horizontal="center" vertical="top" wrapText="1"/>
    </xf>
    <xf numFmtId="0" fontId="32" fillId="0" borderId="0" xfId="0" applyFont="1" applyAlignment="1">
      <alignment/>
    </xf>
    <xf numFmtId="0" fontId="9" fillId="0" borderId="0" xfId="0" applyFont="1" applyBorder="1" applyAlignment="1" quotePrefix="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0" xfId="0" applyFont="1" applyAlignment="1">
      <alignment horizontal="center"/>
    </xf>
    <xf numFmtId="0" fontId="3" fillId="0" borderId="0" xfId="0" applyFont="1" applyAlignment="1">
      <alignment horizontal="left"/>
    </xf>
    <xf numFmtId="0" fontId="5" fillId="0" borderId="0" xfId="0" applyFont="1" applyAlignment="1">
      <alignment horizontal="center" vertical="top" wrapText="1"/>
    </xf>
    <xf numFmtId="0" fontId="9" fillId="0" borderId="0" xfId="0" applyFont="1" applyAlignment="1">
      <alignment horizontal="center" vertical="top" wrapText="1"/>
    </xf>
    <xf numFmtId="0" fontId="6" fillId="0" borderId="0" xfId="0" applyFont="1" applyAlignment="1">
      <alignment horizontal="center" vertical="center"/>
    </xf>
    <xf numFmtId="0" fontId="6" fillId="0" borderId="10" xfId="0" applyFont="1" applyBorder="1" applyAlignment="1">
      <alignment vertical="center"/>
    </xf>
    <xf numFmtId="0" fontId="6" fillId="0" borderId="0" xfId="0" applyFont="1" applyAlignment="1">
      <alignment vertical="center"/>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9" fillId="0" borderId="19" xfId="0" applyFont="1" applyBorder="1" applyAlignment="1">
      <alignment horizontal="center" vertical="center"/>
    </xf>
    <xf numFmtId="2" fontId="6" fillId="0" borderId="10" xfId="0" applyNumberFormat="1" applyFont="1" applyBorder="1" applyAlignment="1">
      <alignment horizontal="center" vertical="center"/>
    </xf>
    <xf numFmtId="1" fontId="9" fillId="0" borderId="12" xfId="0" applyNumberFormat="1" applyFont="1" applyBorder="1" applyAlignment="1">
      <alignment horizontal="center" vertical="center"/>
    </xf>
    <xf numFmtId="1" fontId="6" fillId="0" borderId="10" xfId="0" applyNumberFormat="1" applyFont="1" applyBorder="1" applyAlignment="1">
      <alignment horizontal="center" vertical="center"/>
    </xf>
    <xf numFmtId="0" fontId="6" fillId="0" borderId="10" xfId="0" applyFont="1" applyBorder="1" applyAlignment="1">
      <alignment vertical="top" wrapText="1"/>
    </xf>
    <xf numFmtId="0" fontId="6" fillId="0" borderId="0" xfId="0" applyFont="1" applyBorder="1" applyAlignment="1">
      <alignment horizontal="right"/>
    </xf>
    <xf numFmtId="0" fontId="9" fillId="0" borderId="0" xfId="0" applyFont="1" applyAlignment="1">
      <alignment horizontal="center" vertical="center"/>
    </xf>
    <xf numFmtId="2" fontId="9" fillId="0" borderId="11" xfId="0" applyNumberFormat="1" applyFont="1" applyBorder="1" applyAlignment="1">
      <alignment horizontal="center" vertical="center"/>
    </xf>
    <xf numFmtId="2" fontId="9" fillId="0" borderId="10" xfId="0" applyNumberFormat="1" applyFont="1" applyBorder="1" applyAlignment="1">
      <alignment horizontal="center" vertical="center"/>
    </xf>
    <xf numFmtId="0" fontId="9" fillId="0" borderId="0" xfId="0" applyFont="1" applyAlignment="1">
      <alignment vertical="center"/>
    </xf>
    <xf numFmtId="0" fontId="9" fillId="0" borderId="0" xfId="57" applyFont="1">
      <alignment/>
      <protection/>
    </xf>
    <xf numFmtId="0" fontId="9" fillId="34" borderId="0" xfId="57" applyFont="1" applyFill="1">
      <alignment/>
      <protection/>
    </xf>
    <xf numFmtId="0" fontId="6" fillId="0" borderId="10" xfId="57" applyFont="1" applyBorder="1" applyAlignment="1">
      <alignment horizontal="center" vertical="top" wrapText="1"/>
      <protection/>
    </xf>
    <xf numFmtId="0" fontId="28" fillId="0" borderId="10" xfId="57" applyFont="1" applyBorder="1" applyAlignment="1">
      <alignment horizontal="center"/>
      <protection/>
    </xf>
    <xf numFmtId="0" fontId="28" fillId="34" borderId="10" xfId="57" applyFont="1" applyFill="1" applyBorder="1" applyAlignment="1">
      <alignment horizontal="center"/>
      <protection/>
    </xf>
    <xf numFmtId="0" fontId="6" fillId="0" borderId="10" xfId="57" applyFont="1" applyBorder="1" applyAlignment="1">
      <alignment horizontal="center"/>
      <protection/>
    </xf>
    <xf numFmtId="0" fontId="9" fillId="0" borderId="10" xfId="57" applyFont="1" applyBorder="1" applyAlignment="1">
      <alignment horizontal="center"/>
      <protection/>
    </xf>
    <xf numFmtId="0" fontId="6" fillId="0" borderId="10" xfId="57" applyFont="1" applyBorder="1">
      <alignment/>
      <protection/>
    </xf>
    <xf numFmtId="0" fontId="9" fillId="0" borderId="0" xfId="57" applyFont="1" applyAlignment="1">
      <alignment horizontal="center" vertical="center"/>
      <protection/>
    </xf>
    <xf numFmtId="0" fontId="6" fillId="0" borderId="10" xfId="57" applyFont="1" applyBorder="1" applyAlignment="1">
      <alignment horizontal="center" vertical="center"/>
      <protection/>
    </xf>
    <xf numFmtId="0" fontId="9" fillId="0" borderId="10" xfId="0" applyFont="1" applyBorder="1" applyAlignment="1">
      <alignment horizontal="left" vertical="center"/>
    </xf>
    <xf numFmtId="0" fontId="9" fillId="0" borderId="0" xfId="0" applyFont="1" applyBorder="1" applyAlignment="1">
      <alignment horizontal="left"/>
    </xf>
    <xf numFmtId="0" fontId="6" fillId="0" borderId="0" xfId="0" applyFont="1" applyAlignment="1">
      <alignment horizontal="right"/>
    </xf>
    <xf numFmtId="0" fontId="28" fillId="0" borderId="10" xfId="0" applyFont="1" applyBorder="1" applyAlignment="1">
      <alignment horizontal="center" vertical="top" wrapText="1"/>
    </xf>
    <xf numFmtId="0" fontId="9" fillId="0" borderId="0" xfId="0" applyFont="1" applyBorder="1" applyAlignment="1">
      <alignment horizontal="left" vertical="top" wrapText="1"/>
    </xf>
    <xf numFmtId="0" fontId="9" fillId="0" borderId="0" xfId="0" applyFont="1" applyBorder="1" applyAlignment="1">
      <alignment vertical="top"/>
    </xf>
    <xf numFmtId="0" fontId="9" fillId="0" borderId="0" xfId="0" applyFont="1" applyBorder="1" applyAlignment="1">
      <alignment horizontal="left" wrapText="1"/>
    </xf>
    <xf numFmtId="2" fontId="9" fillId="0" borderId="0" xfId="0" applyNumberFormat="1" applyFont="1" applyAlignment="1">
      <alignment horizontal="center" vertical="center"/>
    </xf>
    <xf numFmtId="0" fontId="10" fillId="0" borderId="0" xfId="0" applyFont="1" applyBorder="1" applyAlignment="1">
      <alignment/>
    </xf>
    <xf numFmtId="0" fontId="12" fillId="0" borderId="0" xfId="0" applyFont="1" applyBorder="1" applyAlignment="1">
      <alignment horizontal="left"/>
    </xf>
    <xf numFmtId="0" fontId="10" fillId="0" borderId="0" xfId="0" applyFont="1" applyBorder="1" applyAlignment="1">
      <alignment horizontal="center"/>
    </xf>
    <xf numFmtId="2" fontId="9" fillId="0" borderId="10" xfId="57" applyNumberFormat="1" applyFont="1" applyBorder="1" applyAlignment="1">
      <alignment horizontal="center" vertical="center"/>
      <protection/>
    </xf>
    <xf numFmtId="2" fontId="6" fillId="0" borderId="10" xfId="57" applyNumberFormat="1" applyFont="1" applyBorder="1" applyAlignment="1">
      <alignment horizontal="center" vertical="center"/>
      <protection/>
    </xf>
    <xf numFmtId="0" fontId="9" fillId="0" borderId="10" xfId="0" applyFont="1" applyBorder="1" applyAlignment="1">
      <alignment horizontal="center" vertical="center" wrapText="1"/>
    </xf>
    <xf numFmtId="0" fontId="9" fillId="0" borderId="10" xfId="0" applyFont="1" applyBorder="1" applyAlignment="1">
      <alignment vertical="top" wrapText="1"/>
    </xf>
    <xf numFmtId="0" fontId="6" fillId="0" borderId="16" xfId="0" applyFont="1" applyFill="1" applyBorder="1" applyAlignment="1">
      <alignment horizontal="center" vertical="top" wrapText="1"/>
    </xf>
    <xf numFmtId="0" fontId="28" fillId="0" borderId="10" xfId="0" applyFont="1" applyBorder="1" applyAlignment="1">
      <alignment horizontal="center" vertical="top"/>
    </xf>
    <xf numFmtId="0" fontId="32" fillId="0" borderId="0" xfId="0" applyFont="1" applyBorder="1" applyAlignment="1">
      <alignment/>
    </xf>
    <xf numFmtId="0" fontId="6" fillId="0" borderId="20" xfId="0" applyFont="1" applyBorder="1" applyAlignment="1">
      <alignment vertical="top" wrapText="1"/>
    </xf>
    <xf numFmtId="0" fontId="9" fillId="0" borderId="0" xfId="0" applyFont="1" applyAlignment="1">
      <alignment vertical="top" wrapText="1"/>
    </xf>
    <xf numFmtId="0" fontId="6" fillId="0" borderId="20" xfId="0" applyFont="1" applyBorder="1" applyAlignment="1">
      <alignment horizontal="center" vertical="top" wrapText="1"/>
    </xf>
    <xf numFmtId="0" fontId="6" fillId="0" borderId="20" xfId="0" applyFont="1" applyBorder="1" applyAlignment="1">
      <alignment/>
    </xf>
    <xf numFmtId="0" fontId="9" fillId="0" borderId="20" xfId="0" applyFont="1" applyBorder="1" applyAlignment="1">
      <alignment/>
    </xf>
    <xf numFmtId="0" fontId="9" fillId="0" borderId="20" xfId="0" applyFont="1" applyBorder="1" applyAlignment="1">
      <alignment vertical="top" wrapText="1"/>
    </xf>
    <xf numFmtId="0" fontId="9" fillId="0" borderId="10" xfId="0" applyFont="1" applyBorder="1" applyAlignment="1">
      <alignment wrapText="1"/>
    </xf>
    <xf numFmtId="0" fontId="9" fillId="0" borderId="0" xfId="0" applyFont="1" applyBorder="1" applyAlignment="1">
      <alignment horizontal="center" vertical="top" wrapText="1"/>
    </xf>
    <xf numFmtId="0" fontId="6" fillId="0" borderId="2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0" xfId="0" applyFont="1" applyBorder="1" applyAlignment="1">
      <alignment horizontal="center" vertical="center" wrapText="1"/>
    </xf>
    <xf numFmtId="2" fontId="6" fillId="0" borderId="10" xfId="0" applyNumberFormat="1" applyFont="1" applyBorder="1" applyAlignment="1">
      <alignment horizontal="center" vertical="center" wrapText="1"/>
    </xf>
    <xf numFmtId="2" fontId="6" fillId="0" borderId="15" xfId="0" applyNumberFormat="1" applyFont="1" applyBorder="1" applyAlignment="1">
      <alignment horizontal="center" vertical="center" wrapText="1"/>
    </xf>
    <xf numFmtId="2" fontId="6" fillId="0" borderId="16" xfId="0" applyNumberFormat="1" applyFont="1" applyBorder="1" applyAlignment="1">
      <alignment horizontal="center" vertical="center" wrapText="1"/>
    </xf>
    <xf numFmtId="2" fontId="9" fillId="0" borderId="10" xfId="0" applyNumberFormat="1" applyFont="1" applyBorder="1" applyAlignment="1">
      <alignment horizontal="center" vertical="center" wrapText="1"/>
    </xf>
    <xf numFmtId="0" fontId="0" fillId="0" borderId="10" xfId="0"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vertical="center"/>
    </xf>
    <xf numFmtId="0" fontId="6" fillId="0" borderId="19" xfId="0" applyFont="1" applyBorder="1" applyAlignment="1">
      <alignment horizontal="center" vertical="top" wrapText="1"/>
    </xf>
    <xf numFmtId="0" fontId="18" fillId="0" borderId="0" xfId="0" applyFont="1" applyAlignment="1">
      <alignment horizontal="center"/>
    </xf>
    <xf numFmtId="0" fontId="6" fillId="0" borderId="0" xfId="57" applyFont="1" applyAlignment="1">
      <alignment horizontal="center"/>
      <protection/>
    </xf>
    <xf numFmtId="0" fontId="32" fillId="0" borderId="0" xfId="0" applyFont="1" applyAlignment="1">
      <alignment vertical="top" wrapText="1"/>
    </xf>
    <xf numFmtId="0" fontId="9" fillId="0" borderId="10" xfId="0" applyFont="1" applyBorder="1" applyAlignment="1">
      <alignment horizontal="center" vertical="top" wrapText="1"/>
    </xf>
    <xf numFmtId="0" fontId="6" fillId="0" borderId="10" xfId="0" applyFont="1" applyFill="1" applyBorder="1" applyAlignment="1">
      <alignment vertical="top" wrapText="1"/>
    </xf>
    <xf numFmtId="0" fontId="9" fillId="0" borderId="0" xfId="0" applyFont="1" applyBorder="1" applyAlignment="1">
      <alignment vertical="top" wrapText="1"/>
    </xf>
    <xf numFmtId="0" fontId="6" fillId="0" borderId="0" xfId="0" applyFont="1" applyFill="1" applyBorder="1" applyAlignment="1">
      <alignment vertical="top" wrapText="1"/>
    </xf>
    <xf numFmtId="0" fontId="0" fillId="34" borderId="10" xfId="0" applyFont="1" applyFill="1" applyBorder="1" applyAlignment="1">
      <alignment horizontal="center" vertical="center"/>
    </xf>
    <xf numFmtId="0" fontId="0" fillId="34" borderId="11" xfId="0" applyFont="1" applyFill="1" applyBorder="1" applyAlignment="1">
      <alignment horizontal="center" vertical="center"/>
    </xf>
    <xf numFmtId="0" fontId="0" fillId="33" borderId="0" xfId="0" applyFont="1" applyFill="1" applyAlignment="1">
      <alignment horizontal="center" vertical="center"/>
    </xf>
    <xf numFmtId="0" fontId="2" fillId="34" borderId="14" xfId="0" applyFont="1" applyFill="1" applyBorder="1" applyAlignment="1">
      <alignment/>
    </xf>
    <xf numFmtId="10" fontId="0" fillId="34" borderId="0" xfId="0" applyNumberFormat="1" applyFont="1" applyFill="1" applyAlignment="1">
      <alignment/>
    </xf>
    <xf numFmtId="2" fontId="0" fillId="34" borderId="10" xfId="0" applyNumberFormat="1" applyFont="1" applyFill="1" applyBorder="1" applyAlignment="1">
      <alignment horizontal="center" vertical="center"/>
    </xf>
    <xf numFmtId="0" fontId="0" fillId="34" borderId="0" xfId="0" applyFont="1" applyFill="1" applyAlignment="1">
      <alignment horizontal="center" vertical="center"/>
    </xf>
    <xf numFmtId="0" fontId="116" fillId="0" borderId="0" xfId="57" applyFont="1">
      <alignment/>
      <protection/>
    </xf>
    <xf numFmtId="0" fontId="116" fillId="0" borderId="0" xfId="57" applyFont="1" applyAlignment="1">
      <alignment horizontal="left"/>
      <protection/>
    </xf>
    <xf numFmtId="0" fontId="116" fillId="0" borderId="14" xfId="57" applyFont="1" applyBorder="1" applyAlignment="1">
      <alignment horizontal="center"/>
      <protection/>
    </xf>
    <xf numFmtId="0" fontId="15" fillId="0" borderId="10" xfId="57" applyFont="1" applyBorder="1" applyAlignment="1">
      <alignment horizontal="center" vertical="top" wrapText="1"/>
      <protection/>
    </xf>
    <xf numFmtId="0" fontId="15" fillId="0" borderId="11" xfId="57" applyFont="1" applyBorder="1" applyAlignment="1">
      <alignment horizontal="center" vertical="top" wrapText="1"/>
      <protection/>
    </xf>
    <xf numFmtId="0" fontId="34" fillId="0" borderId="0" xfId="57" applyFont="1">
      <alignment/>
      <protection/>
    </xf>
    <xf numFmtId="0" fontId="15" fillId="0" borderId="15" xfId="57" applyFont="1" applyBorder="1" applyAlignment="1">
      <alignment horizontal="center" vertical="top" wrapText="1"/>
      <protection/>
    </xf>
    <xf numFmtId="0" fontId="34" fillId="0" borderId="0" xfId="57" applyFont="1" applyAlignment="1">
      <alignment horizontal="center"/>
      <protection/>
    </xf>
    <xf numFmtId="0" fontId="34" fillId="0" borderId="10" xfId="57" applyFont="1" applyBorder="1" applyAlignment="1">
      <alignment horizontal="center"/>
      <protection/>
    </xf>
    <xf numFmtId="49" fontId="37" fillId="0" borderId="10" xfId="57" applyNumberFormat="1" applyFont="1" applyBorder="1" applyAlignment="1">
      <alignment horizontal="center" vertical="center" wrapText="1"/>
      <protection/>
    </xf>
    <xf numFmtId="0" fontId="116" fillId="0" borderId="10" xfId="57" applyFont="1" applyBorder="1" applyAlignment="1">
      <alignment horizontal="center"/>
      <protection/>
    </xf>
    <xf numFmtId="0" fontId="116" fillId="0" borderId="10" xfId="57" applyFont="1" applyBorder="1" applyAlignment="1">
      <alignment horizontal="center" vertical="center"/>
      <protection/>
    </xf>
    <xf numFmtId="0" fontId="117" fillId="0" borderId="0" xfId="57" applyFont="1" applyAlignment="1">
      <alignment horizontal="center" wrapText="1"/>
      <protection/>
    </xf>
    <xf numFmtId="0" fontId="34" fillId="0" borderId="0" xfId="57" applyFont="1" applyBorder="1" applyAlignment="1">
      <alignment horizontal="left"/>
      <protection/>
    </xf>
    <xf numFmtId="0" fontId="35" fillId="0" borderId="0" xfId="57" applyFont="1">
      <alignment/>
      <protection/>
    </xf>
    <xf numFmtId="0" fontId="37" fillId="0" borderId="0" xfId="57" applyFont="1">
      <alignment/>
      <protection/>
    </xf>
    <xf numFmtId="0" fontId="37" fillId="0" borderId="0" xfId="57" applyFont="1" applyBorder="1">
      <alignment/>
      <protection/>
    </xf>
    <xf numFmtId="0" fontId="38" fillId="0" borderId="16" xfId="57" applyFont="1" applyBorder="1" applyAlignment="1">
      <alignment horizontal="center"/>
      <protection/>
    </xf>
    <xf numFmtId="0" fontId="38" fillId="0" borderId="18" xfId="57" applyFont="1" applyBorder="1" applyAlignment="1">
      <alignment horizontal="center" wrapText="1"/>
      <protection/>
    </xf>
    <xf numFmtId="0" fontId="37" fillId="0" borderId="10" xfId="57" applyFont="1" applyBorder="1" applyAlignment="1">
      <alignment horizontal="center" vertical="center"/>
      <protection/>
    </xf>
    <xf numFmtId="0" fontId="37" fillId="0" borderId="10" xfId="57" applyFont="1" applyBorder="1" applyAlignment="1">
      <alignment horizontal="center" vertical="center" wrapText="1"/>
      <protection/>
    </xf>
    <xf numFmtId="0" fontId="37" fillId="0" borderId="0" xfId="57" applyFont="1" applyBorder="1" applyAlignment="1">
      <alignment horizontal="center" vertical="center"/>
      <protection/>
    </xf>
    <xf numFmtId="0" fontId="9" fillId="0" borderId="0" xfId="59" applyFont="1">
      <alignment/>
      <protection/>
    </xf>
    <xf numFmtId="0" fontId="6" fillId="0" borderId="0" xfId="59" applyFont="1" applyAlignment="1">
      <alignment/>
      <protection/>
    </xf>
    <xf numFmtId="0" fontId="28" fillId="0" borderId="0" xfId="59" applyFont="1" applyAlignment="1">
      <alignment horizontal="right"/>
      <protection/>
    </xf>
    <xf numFmtId="0" fontId="6" fillId="0" borderId="10" xfId="59" applyFont="1" applyBorder="1" applyAlignment="1">
      <alignment horizontal="center" vertical="top" wrapText="1"/>
      <protection/>
    </xf>
    <xf numFmtId="0" fontId="6" fillId="0" borderId="0" xfId="59" applyFont="1" applyBorder="1">
      <alignment/>
      <protection/>
    </xf>
    <xf numFmtId="0" fontId="9" fillId="0" borderId="10" xfId="59" applyFont="1" applyBorder="1" applyAlignment="1">
      <alignment horizontal="center" vertical="top" wrapText="1"/>
      <protection/>
    </xf>
    <xf numFmtId="0" fontId="9" fillId="0" borderId="10" xfId="59" applyFont="1" applyBorder="1" applyAlignment="1">
      <alignment horizontal="center"/>
      <protection/>
    </xf>
    <xf numFmtId="0" fontId="9" fillId="0" borderId="10" xfId="59" applyFont="1" applyBorder="1">
      <alignment/>
      <protection/>
    </xf>
    <xf numFmtId="0" fontId="6" fillId="0" borderId="10" xfId="59" applyFont="1" applyBorder="1" applyAlignment="1">
      <alignment horizontal="center"/>
      <protection/>
    </xf>
    <xf numFmtId="0" fontId="6" fillId="0" borderId="0" xfId="59" applyFont="1" applyBorder="1" applyAlignment="1">
      <alignment horizontal="center"/>
      <protection/>
    </xf>
    <xf numFmtId="0" fontId="9" fillId="0" borderId="0" xfId="59" applyFont="1" applyBorder="1">
      <alignment/>
      <protection/>
    </xf>
    <xf numFmtId="0" fontId="9" fillId="0" borderId="0" xfId="59" applyFont="1" applyFill="1" applyBorder="1" applyAlignment="1">
      <alignment horizontal="left"/>
      <protection/>
    </xf>
    <xf numFmtId="0" fontId="9" fillId="0" borderId="10" xfId="59" applyFont="1" applyBorder="1" applyAlignment="1">
      <alignment horizontal="center" vertical="center"/>
      <protection/>
    </xf>
    <xf numFmtId="0" fontId="6" fillId="0" borderId="10" xfId="59" applyFont="1" applyBorder="1" applyAlignment="1">
      <alignment horizontal="center" vertical="center"/>
      <protection/>
    </xf>
    <xf numFmtId="0" fontId="6" fillId="0" borderId="18" xfId="59" applyFont="1" applyFill="1" applyBorder="1" applyAlignment="1">
      <alignment horizontal="center" vertical="top" wrapText="1"/>
      <protection/>
    </xf>
    <xf numFmtId="0" fontId="6" fillId="0" borderId="24" xfId="59" applyFont="1" applyFill="1" applyBorder="1" applyAlignment="1">
      <alignment horizontal="center" vertical="top" wrapText="1"/>
      <protection/>
    </xf>
    <xf numFmtId="0" fontId="6" fillId="0" borderId="17" xfId="59" applyFont="1" applyBorder="1" applyAlignment="1">
      <alignment horizontal="center" vertical="top" wrapText="1"/>
      <protection/>
    </xf>
    <xf numFmtId="0" fontId="6" fillId="0" borderId="11" xfId="59" applyFont="1" applyBorder="1" applyAlignment="1">
      <alignment horizontal="center" vertical="top" wrapText="1"/>
      <protection/>
    </xf>
    <xf numFmtId="0" fontId="9" fillId="0" borderId="0" xfId="59" applyFont="1" applyAlignment="1">
      <alignment horizontal="left"/>
      <protection/>
    </xf>
    <xf numFmtId="0" fontId="9" fillId="0" borderId="0" xfId="59" applyFont="1" applyAlignment="1">
      <alignment/>
      <protection/>
    </xf>
    <xf numFmtId="0" fontId="9" fillId="0" borderId="0" xfId="60" applyFont="1">
      <alignment/>
      <protection/>
    </xf>
    <xf numFmtId="0" fontId="28" fillId="0" borderId="0" xfId="60" applyFont="1">
      <alignment/>
      <protection/>
    </xf>
    <xf numFmtId="0" fontId="28" fillId="0" borderId="10" xfId="60" applyFont="1" applyBorder="1">
      <alignment/>
      <protection/>
    </xf>
    <xf numFmtId="0" fontId="28" fillId="0" borderId="0" xfId="60" applyFont="1" applyBorder="1">
      <alignment/>
      <protection/>
    </xf>
    <xf numFmtId="0" fontId="28" fillId="0" borderId="10" xfId="60" applyFont="1" applyBorder="1" applyAlignment="1">
      <alignment horizontal="center" vertical="top" wrapText="1"/>
      <protection/>
    </xf>
    <xf numFmtId="0" fontId="28" fillId="0" borderId="10" xfId="60" applyFont="1" applyBorder="1" applyAlignment="1">
      <alignment horizontal="center"/>
      <protection/>
    </xf>
    <xf numFmtId="0" fontId="6" fillId="0" borderId="10" xfId="60" applyFont="1" applyBorder="1">
      <alignment/>
      <protection/>
    </xf>
    <xf numFmtId="0" fontId="6" fillId="0" borderId="10" xfId="60" applyFont="1" applyBorder="1" applyAlignment="1">
      <alignment horizontal="center"/>
      <protection/>
    </xf>
    <xf numFmtId="0" fontId="6" fillId="0" borderId="10" xfId="60" applyFont="1" applyBorder="1" applyAlignment="1">
      <alignment horizontal="left"/>
      <protection/>
    </xf>
    <xf numFmtId="0" fontId="6" fillId="0" borderId="10" xfId="60" applyFont="1" applyBorder="1" applyAlignment="1">
      <alignment horizontal="left" wrapText="1"/>
      <protection/>
    </xf>
    <xf numFmtId="0" fontId="9" fillId="0" borderId="0" xfId="60" applyFont="1" applyFill="1" applyBorder="1" applyAlignment="1">
      <alignment horizontal="left"/>
      <protection/>
    </xf>
    <xf numFmtId="0" fontId="9" fillId="0" borderId="0" xfId="60" applyFont="1" applyAlignment="1">
      <alignment horizontal="left"/>
      <protection/>
    </xf>
    <xf numFmtId="2" fontId="9" fillId="0" borderId="10" xfId="60" applyNumberFormat="1" applyFont="1" applyBorder="1" applyAlignment="1">
      <alignment horizontal="center" vertical="center"/>
      <protection/>
    </xf>
    <xf numFmtId="2" fontId="6" fillId="0" borderId="10" xfId="60" applyNumberFormat="1" applyFont="1" applyBorder="1" applyAlignment="1">
      <alignment horizontal="center" vertical="center"/>
      <protection/>
    </xf>
    <xf numFmtId="2" fontId="9" fillId="0" borderId="0" xfId="60" applyNumberFormat="1" applyFont="1">
      <alignment/>
      <protection/>
    </xf>
    <xf numFmtId="0" fontId="9" fillId="0" borderId="0" xfId="61" applyFont="1">
      <alignment/>
      <protection/>
    </xf>
    <xf numFmtId="0" fontId="6" fillId="0" borderId="0" xfId="61" applyFont="1" applyAlignment="1">
      <alignment horizontal="right"/>
      <protection/>
    </xf>
    <xf numFmtId="0" fontId="6" fillId="0" borderId="10" xfId="61" applyFont="1" applyBorder="1" applyAlignment="1">
      <alignment horizontal="center" vertical="top" wrapText="1"/>
      <protection/>
    </xf>
    <xf numFmtId="0" fontId="6" fillId="0" borderId="10" xfId="61" applyFont="1" applyBorder="1" applyAlignment="1">
      <alignment horizontal="center" vertical="center" wrapText="1"/>
      <protection/>
    </xf>
    <xf numFmtId="0" fontId="6" fillId="0" borderId="10" xfId="61" applyFont="1" applyBorder="1" applyAlignment="1">
      <alignment horizontal="center" vertical="center"/>
      <protection/>
    </xf>
    <xf numFmtId="0" fontId="9" fillId="0" borderId="10" xfId="61" applyFont="1" applyBorder="1" applyAlignment="1">
      <alignment horizontal="left" vertical="top" wrapText="1"/>
      <protection/>
    </xf>
    <xf numFmtId="0" fontId="9" fillId="0" borderId="10" xfId="61" applyFont="1" applyBorder="1" applyAlignment="1">
      <alignment horizontal="center" vertical="top" wrapText="1"/>
      <protection/>
    </xf>
    <xf numFmtId="0" fontId="9" fillId="0" borderId="0" xfId="61" applyFont="1" applyAlignment="1">
      <alignment horizontal="left"/>
      <protection/>
    </xf>
    <xf numFmtId="2" fontId="9" fillId="0" borderId="10" xfId="61" applyNumberFormat="1" applyFont="1" applyBorder="1" applyAlignment="1">
      <alignment horizontal="center" vertical="center" wrapText="1"/>
      <protection/>
    </xf>
    <xf numFmtId="0" fontId="9" fillId="0" borderId="10" xfId="61" applyFont="1" applyBorder="1" applyAlignment="1">
      <alignment horizontal="center" vertical="center" wrapText="1"/>
      <protection/>
    </xf>
    <xf numFmtId="0" fontId="28" fillId="0" borderId="0" xfId="57" applyFont="1" applyAlignment="1">
      <alignment horizontal="left"/>
      <protection/>
    </xf>
    <xf numFmtId="0" fontId="6" fillId="0" borderId="0" xfId="57" applyFont="1" applyAlignment="1">
      <alignment/>
      <protection/>
    </xf>
    <xf numFmtId="0" fontId="6" fillId="0" borderId="0" xfId="57" applyFont="1" applyBorder="1" applyAlignment="1">
      <alignment/>
      <protection/>
    </xf>
    <xf numFmtId="0" fontId="6" fillId="0" borderId="0" xfId="57" applyFont="1" applyBorder="1">
      <alignment/>
      <protection/>
    </xf>
    <xf numFmtId="0" fontId="6" fillId="0" borderId="0" xfId="57" applyFont="1" applyBorder="1" applyAlignment="1">
      <alignment horizontal="center" vertical="top" wrapText="1"/>
      <protection/>
    </xf>
    <xf numFmtId="0" fontId="6" fillId="0" borderId="0" xfId="57" applyFont="1" applyBorder="1" applyAlignment="1">
      <alignment horizontal="left"/>
      <protection/>
    </xf>
    <xf numFmtId="0" fontId="26" fillId="0" borderId="10" xfId="0" applyFont="1" applyBorder="1" applyAlignment="1">
      <alignment horizontal="center" vertical="top" wrapText="1"/>
    </xf>
    <xf numFmtId="0" fontId="6" fillId="0" borderId="10" xfId="57" applyFont="1" applyBorder="1" applyAlignment="1">
      <alignment vertical="top" wrapText="1"/>
      <protection/>
    </xf>
    <xf numFmtId="0" fontId="6" fillId="0" borderId="0" xfId="57" applyFont="1" applyAlignment="1">
      <alignment vertical="top" wrapText="1"/>
      <protection/>
    </xf>
    <xf numFmtId="0" fontId="6" fillId="0" borderId="0" xfId="57" applyFont="1" applyAlignment="1">
      <alignment horizontal="center" vertical="top" wrapText="1"/>
      <protection/>
    </xf>
    <xf numFmtId="0" fontId="28" fillId="0" borderId="0" xfId="57" applyFont="1">
      <alignment/>
      <protection/>
    </xf>
    <xf numFmtId="0" fontId="6" fillId="0" borderId="0" xfId="57" applyFont="1" applyBorder="1" applyAlignment="1">
      <alignment wrapText="1"/>
      <protection/>
    </xf>
    <xf numFmtId="0" fontId="6" fillId="34" borderId="10" xfId="57" applyFont="1" applyFill="1" applyBorder="1" applyAlignment="1" quotePrefix="1">
      <alignment horizontal="center" vertical="center" wrapText="1"/>
      <protection/>
    </xf>
    <xf numFmtId="0" fontId="28" fillId="34" borderId="15" xfId="57" applyFont="1" applyFill="1" applyBorder="1" applyAlignment="1" quotePrefix="1">
      <alignment horizontal="center" vertical="center" wrapText="1"/>
      <protection/>
    </xf>
    <xf numFmtId="0" fontId="6" fillId="0" borderId="0" xfId="57" applyFont="1" applyBorder="1" applyAlignment="1">
      <alignment horizontal="left" vertical="center"/>
      <protection/>
    </xf>
    <xf numFmtId="0" fontId="6" fillId="0" borderId="10" xfId="57" applyFont="1" applyBorder="1" applyAlignment="1">
      <alignment horizontal="left" vertical="center"/>
      <protection/>
    </xf>
    <xf numFmtId="0" fontId="6" fillId="0" borderId="0" xfId="57" applyFont="1" applyBorder="1" applyAlignment="1">
      <alignment vertical="top" wrapText="1"/>
      <protection/>
    </xf>
    <xf numFmtId="0" fontId="6" fillId="0" borderId="0" xfId="57" applyFont="1" applyBorder="1" applyAlignment="1">
      <alignment horizontal="center" vertical="center"/>
      <protection/>
    </xf>
    <xf numFmtId="0" fontId="9" fillId="0" borderId="0" xfId="57" applyFont="1" applyBorder="1" applyAlignment="1">
      <alignment horizontal="center"/>
      <protection/>
    </xf>
    <xf numFmtId="0" fontId="9" fillId="0" borderId="10" xfId="57" applyFont="1" applyBorder="1" applyAlignment="1">
      <alignment horizontal="left" vertical="center"/>
      <protection/>
    </xf>
    <xf numFmtId="0" fontId="9" fillId="0" borderId="10" xfId="57" applyFont="1" applyBorder="1" applyAlignment="1">
      <alignment horizontal="center" vertical="top" wrapText="1"/>
      <protection/>
    </xf>
    <xf numFmtId="0" fontId="26" fillId="0" borderId="0" xfId="0" applyFont="1" applyBorder="1" applyAlignment="1">
      <alignment/>
    </xf>
    <xf numFmtId="0" fontId="18" fillId="0" borderId="10" xfId="0" applyFont="1" applyBorder="1" applyAlignment="1">
      <alignment horizontal="center" vertical="top" wrapText="1"/>
    </xf>
    <xf numFmtId="0" fontId="18" fillId="0" borderId="10" xfId="0" applyFont="1" applyFill="1" applyBorder="1" applyAlignment="1">
      <alignment horizontal="center" vertical="top" wrapText="1"/>
    </xf>
    <xf numFmtId="0" fontId="111" fillId="0" borderId="0" xfId="0" applyFont="1" applyBorder="1" applyAlignment="1">
      <alignment vertical="top"/>
    </xf>
    <xf numFmtId="0" fontId="115" fillId="0" borderId="10" xfId="0" applyFont="1" applyBorder="1" applyAlignment="1">
      <alignment horizontal="center"/>
    </xf>
    <xf numFmtId="0" fontId="118" fillId="0" borderId="10" xfId="0" applyFont="1" applyBorder="1" applyAlignment="1">
      <alignment horizontal="center" vertical="center" wrapText="1"/>
    </xf>
    <xf numFmtId="0" fontId="119" fillId="0" borderId="10" xfId="0" applyFont="1" applyBorder="1" applyAlignment="1">
      <alignment horizontal="center" vertical="center" wrapText="1"/>
    </xf>
    <xf numFmtId="0" fontId="120" fillId="0" borderId="10" xfId="0" applyFont="1" applyBorder="1" applyAlignment="1">
      <alignment vertical="top" wrapText="1"/>
    </xf>
    <xf numFmtId="0" fontId="120" fillId="0" borderId="10" xfId="0" applyFont="1" applyBorder="1" applyAlignment="1">
      <alignment horizontal="center" vertical="top" wrapText="1"/>
    </xf>
    <xf numFmtId="0" fontId="120" fillId="0" borderId="15" xfId="0" applyFont="1" applyBorder="1" applyAlignment="1">
      <alignment horizontal="center" vertical="top" wrapText="1"/>
    </xf>
    <xf numFmtId="0" fontId="9" fillId="0" borderId="0" xfId="0" applyFont="1" applyFill="1" applyBorder="1" applyAlignment="1">
      <alignment horizontal="center"/>
    </xf>
    <xf numFmtId="0" fontId="0" fillId="0" borderId="0" xfId="0" applyFont="1" applyAlignment="1">
      <alignment horizontal="left" vertical="center"/>
    </xf>
    <xf numFmtId="2" fontId="0" fillId="0" borderId="0" xfId="0" applyNumberFormat="1" applyFont="1" applyAlignment="1">
      <alignment horizontal="left" vertical="center"/>
    </xf>
    <xf numFmtId="0" fontId="2" fillId="0" borderId="0" xfId="0" applyFont="1" applyAlignment="1">
      <alignment horizontal="left" vertical="center"/>
    </xf>
    <xf numFmtId="0" fontId="101" fillId="0" borderId="10" xfId="53" applyBorder="1" applyAlignment="1" applyProtection="1">
      <alignment horizontal="center" vertical="center" wrapText="1"/>
      <protection/>
    </xf>
    <xf numFmtId="0" fontId="112" fillId="0" borderId="11" xfId="0" applyFont="1" applyBorder="1" applyAlignment="1">
      <alignment horizontal="center" vertical="center" wrapText="1"/>
    </xf>
    <xf numFmtId="0" fontId="107" fillId="0" borderId="10" xfId="0" applyFont="1" applyBorder="1" applyAlignment="1">
      <alignment horizontal="center"/>
    </xf>
    <xf numFmtId="0" fontId="4" fillId="0" borderId="0" xfId="0" applyFont="1" applyAlignment="1">
      <alignment/>
    </xf>
    <xf numFmtId="0" fontId="39" fillId="0" borderId="0" xfId="0" applyFont="1" applyAlignment="1">
      <alignment/>
    </xf>
    <xf numFmtId="2" fontId="9" fillId="0" borderId="0" xfId="60" applyNumberFormat="1" applyFont="1" applyAlignment="1">
      <alignment/>
      <protection/>
    </xf>
    <xf numFmtId="179" fontId="9" fillId="0" borderId="0" xfId="60" applyNumberFormat="1" applyFont="1">
      <alignment/>
      <protection/>
    </xf>
    <xf numFmtId="0" fontId="12" fillId="0" borderId="0" xfId="57" applyFont="1" applyAlignment="1">
      <alignment horizontal="left" vertical="top" wrapText="1"/>
      <protection/>
    </xf>
    <xf numFmtId="0" fontId="2" fillId="0" borderId="0" xfId="57" applyFont="1" applyAlignment="1">
      <alignment horizontal="left" vertical="top" wrapText="1"/>
      <protection/>
    </xf>
    <xf numFmtId="0" fontId="12" fillId="0" borderId="0" xfId="0" applyFont="1" applyAlignment="1">
      <alignment/>
    </xf>
    <xf numFmtId="0" fontId="84" fillId="0" borderId="10" xfId="0" applyFont="1" applyBorder="1" applyAlignment="1">
      <alignment/>
    </xf>
    <xf numFmtId="0" fontId="8" fillId="0" borderId="0" xfId="0" applyFont="1" applyAlignment="1">
      <alignment/>
    </xf>
    <xf numFmtId="0" fontId="41" fillId="0" borderId="0" xfId="0" applyFont="1" applyBorder="1" applyAlignment="1">
      <alignment/>
    </xf>
    <xf numFmtId="0" fontId="20" fillId="0" borderId="10" xfId="0" applyFont="1" applyBorder="1" applyAlignment="1" quotePrefix="1">
      <alignment horizontal="center" vertical="top" wrapText="1"/>
    </xf>
    <xf numFmtId="2" fontId="9" fillId="34" borderId="10" xfId="57" applyNumberFormat="1" applyFont="1" applyFill="1" applyBorder="1" applyAlignment="1">
      <alignment horizontal="center" vertical="center"/>
      <protection/>
    </xf>
    <xf numFmtId="0" fontId="111" fillId="0" borderId="10" xfId="0" applyFont="1" applyFill="1" applyBorder="1" applyAlignment="1">
      <alignment horizontal="center" vertical="top" wrapText="1"/>
    </xf>
    <xf numFmtId="0" fontId="43" fillId="0" borderId="0" xfId="57" applyFont="1" applyBorder="1" applyAlignment="1">
      <alignment horizontal="left"/>
      <protection/>
    </xf>
    <xf numFmtId="2" fontId="37" fillId="0" borderId="10" xfId="57" applyNumberFormat="1" applyFont="1" applyBorder="1" applyAlignment="1">
      <alignment horizontal="center" vertical="center"/>
      <protection/>
    </xf>
    <xf numFmtId="0" fontId="5" fillId="0" borderId="0" xfId="60" applyFont="1" applyAlignment="1">
      <alignment/>
      <protection/>
    </xf>
    <xf numFmtId="0" fontId="26" fillId="0" borderId="0" xfId="0" applyFont="1" applyAlignment="1">
      <alignment/>
    </xf>
    <xf numFmtId="0" fontId="107" fillId="0" borderId="10" xfId="0" applyFont="1" applyBorder="1" applyAlignment="1">
      <alignment horizontal="center" vertical="center"/>
    </xf>
    <xf numFmtId="0" fontId="0" fillId="0" borderId="10" xfId="0" applyFont="1" applyBorder="1" applyAlignment="1">
      <alignment horizontal="center" wrapText="1"/>
    </xf>
    <xf numFmtId="0" fontId="44" fillId="0" borderId="10" xfId="0" applyFont="1" applyBorder="1" applyAlignment="1">
      <alignment horizontal="center" vertical="top" wrapText="1"/>
    </xf>
    <xf numFmtId="0" fontId="44" fillId="0" borderId="10" xfId="0" applyFont="1" applyBorder="1" applyAlignment="1" quotePrefix="1">
      <alignment horizontal="center" vertical="center" wrapText="1"/>
    </xf>
    <xf numFmtId="0" fontId="10" fillId="0" borderId="10" xfId="0" applyFont="1" applyBorder="1" applyAlignment="1">
      <alignment horizontal="center" vertical="center" wrapText="1"/>
    </xf>
    <xf numFmtId="0" fontId="45" fillId="0" borderId="0" xfId="0" applyFont="1" applyAlignment="1">
      <alignment/>
    </xf>
    <xf numFmtId="0" fontId="26" fillId="0" borderId="15" xfId="0" applyFont="1" applyBorder="1" applyAlignment="1">
      <alignment horizontal="center" vertical="top" wrapText="1"/>
    </xf>
    <xf numFmtId="0" fontId="30" fillId="0" borderId="10" xfId="0" applyFont="1" applyBorder="1" applyAlignment="1" quotePrefix="1">
      <alignment horizontal="center" vertical="top" wrapText="1"/>
    </xf>
    <xf numFmtId="0" fontId="121" fillId="0" borderId="0" xfId="0" applyFont="1" applyBorder="1" applyAlignment="1">
      <alignment vertical="top"/>
    </xf>
    <xf numFmtId="0" fontId="6" fillId="0" borderId="11" xfId="57" applyFont="1" applyBorder="1" applyAlignment="1">
      <alignment vertical="center"/>
      <protection/>
    </xf>
    <xf numFmtId="0" fontId="6" fillId="0" borderId="13" xfId="57" applyFont="1" applyBorder="1" applyAlignment="1">
      <alignment vertical="center"/>
      <protection/>
    </xf>
    <xf numFmtId="0" fontId="6" fillId="0" borderId="12" xfId="57" applyFont="1" applyBorder="1" applyAlignment="1">
      <alignment vertical="center"/>
      <protection/>
    </xf>
    <xf numFmtId="0" fontId="29" fillId="0" borderId="0" xfId="57" applyFont="1" applyAlignment="1">
      <alignment/>
      <protection/>
    </xf>
    <xf numFmtId="0" fontId="2" fillId="0" borderId="15" xfId="0" applyFont="1" applyBorder="1" applyAlignment="1">
      <alignment horizontal="center" vertical="top" wrapText="1"/>
    </xf>
    <xf numFmtId="0" fontId="115" fillId="0" borderId="0" xfId="0" applyFont="1" applyAlignment="1">
      <alignment horizontal="center"/>
    </xf>
    <xf numFmtId="0" fontId="115" fillId="0" borderId="0" xfId="0" applyFont="1" applyAlignment="1">
      <alignment horizontal="left"/>
    </xf>
    <xf numFmtId="0" fontId="10" fillId="0" borderId="0" xfId="59" applyFont="1">
      <alignment/>
      <protection/>
    </xf>
    <xf numFmtId="0" fontId="12" fillId="0" borderId="0" xfId="57" applyFont="1">
      <alignment/>
      <protection/>
    </xf>
    <xf numFmtId="0" fontId="12" fillId="0" borderId="0" xfId="57" applyFont="1" applyBorder="1" applyAlignment="1">
      <alignment/>
      <protection/>
    </xf>
    <xf numFmtId="0" fontId="12" fillId="0" borderId="0" xfId="57" applyFont="1" applyBorder="1">
      <alignment/>
      <protection/>
    </xf>
    <xf numFmtId="0" fontId="12" fillId="34" borderId="10" xfId="57" applyFont="1" applyFill="1" applyBorder="1" applyAlignment="1">
      <alignment horizontal="center" vertical="center"/>
      <protection/>
    </xf>
    <xf numFmtId="0" fontId="10" fillId="0" borderId="10" xfId="57" applyFont="1" applyBorder="1" applyAlignment="1">
      <alignment horizontal="center" vertical="center"/>
      <protection/>
    </xf>
    <xf numFmtId="0" fontId="12" fillId="0" borderId="10" xfId="57" applyFont="1" applyBorder="1" applyAlignment="1">
      <alignment horizontal="center" vertical="center"/>
      <protection/>
    </xf>
    <xf numFmtId="0" fontId="49" fillId="0" borderId="10" xfId="0" applyFont="1" applyBorder="1" applyAlignment="1">
      <alignment horizontal="center" vertical="center" wrapText="1"/>
    </xf>
    <xf numFmtId="0" fontId="0" fillId="0" borderId="0" xfId="59">
      <alignment/>
      <protection/>
    </xf>
    <xf numFmtId="0" fontId="4" fillId="0" borderId="0" xfId="59" applyFont="1">
      <alignment/>
      <protection/>
    </xf>
    <xf numFmtId="0" fontId="2" fillId="0" borderId="19" xfId="0" applyFont="1" applyBorder="1" applyAlignment="1">
      <alignment horizontal="center" vertical="top" wrapText="1"/>
    </xf>
    <xf numFmtId="0" fontId="0" fillId="0" borderId="0" xfId="59" applyFill="1" applyBorder="1" applyAlignment="1">
      <alignment horizontal="left"/>
      <protection/>
    </xf>
    <xf numFmtId="0" fontId="0" fillId="0" borderId="0" xfId="0" applyAlignment="1">
      <alignment horizontal="left"/>
    </xf>
    <xf numFmtId="0" fontId="0" fillId="0" borderId="0" xfId="0" applyAlignment="1">
      <alignment/>
    </xf>
    <xf numFmtId="0" fontId="2" fillId="0" borderId="10" xfId="59" applyFont="1" applyBorder="1" applyAlignment="1">
      <alignment horizontal="center" vertical="center" wrapText="1"/>
      <protection/>
    </xf>
    <xf numFmtId="0" fontId="0" fillId="0" borderId="10" xfId="59" applyBorder="1" applyAlignment="1">
      <alignment horizontal="center" vertical="center"/>
      <protection/>
    </xf>
    <xf numFmtId="0" fontId="2" fillId="0" borderId="10" xfId="59" applyFont="1" applyBorder="1" applyAlignment="1">
      <alignment horizontal="center" vertical="center"/>
      <protection/>
    </xf>
    <xf numFmtId="0" fontId="2" fillId="0" borderId="0" xfId="0" applyFont="1" applyAlignment="1">
      <alignment horizontal="center" vertical="center"/>
    </xf>
    <xf numFmtId="0" fontId="84" fillId="0" borderId="10" xfId="0" applyFont="1" applyFill="1" applyBorder="1" applyAlignment="1">
      <alignment/>
    </xf>
    <xf numFmtId="0" fontId="122" fillId="0" borderId="0" xfId="0" applyFont="1" applyAlignment="1">
      <alignment horizontal="center"/>
    </xf>
    <xf numFmtId="0" fontId="14" fillId="0" borderId="14" xfId="0" applyFont="1" applyBorder="1" applyAlignment="1">
      <alignment/>
    </xf>
    <xf numFmtId="0" fontId="14" fillId="0" borderId="0" xfId="0" applyFont="1" applyBorder="1" applyAlignment="1">
      <alignment/>
    </xf>
    <xf numFmtId="0" fontId="21" fillId="0" borderId="16" xfId="0" applyFont="1" applyBorder="1" applyAlignment="1">
      <alignment vertical="top" wrapText="1"/>
    </xf>
    <xf numFmtId="0" fontId="21" fillId="34" borderId="16" xfId="0" applyFont="1" applyFill="1" applyBorder="1" applyAlignment="1">
      <alignment horizontal="center" vertical="top" wrapText="1"/>
    </xf>
    <xf numFmtId="0" fontId="21" fillId="34" borderId="10" xfId="0" applyFont="1" applyFill="1" applyBorder="1" applyAlignment="1">
      <alignment horizontal="center" vertical="top" wrapText="1"/>
    </xf>
    <xf numFmtId="0" fontId="0" fillId="34" borderId="10" xfId="0" applyFill="1" applyBorder="1" applyAlignment="1">
      <alignment/>
    </xf>
    <xf numFmtId="0" fontId="2" fillId="0" borderId="0" xfId="58" applyFont="1">
      <alignment/>
      <protection/>
    </xf>
    <xf numFmtId="0" fontId="2" fillId="0" borderId="0" xfId="58" applyFont="1" applyAlignment="1">
      <alignment horizontal="center" vertical="top" wrapText="1"/>
      <protection/>
    </xf>
    <xf numFmtId="0" fontId="2" fillId="0" borderId="0" xfId="58" applyFont="1" applyAlignment="1">
      <alignment/>
      <protection/>
    </xf>
    <xf numFmtId="0" fontId="2" fillId="0" borderId="0" xfId="58" applyFont="1" applyAlignment="1">
      <alignment horizontal="center"/>
      <protection/>
    </xf>
    <xf numFmtId="0" fontId="0" fillId="34" borderId="10" xfId="0" applyFill="1" applyBorder="1" applyAlignment="1">
      <alignment horizontal="center"/>
    </xf>
    <xf numFmtId="0" fontId="2" fillId="0" borderId="0" xfId="58" applyFont="1" applyAlignment="1">
      <alignment vertical="top" wrapText="1"/>
      <protection/>
    </xf>
    <xf numFmtId="0" fontId="21" fillId="0" borderId="16" xfId="0" applyFont="1" applyBorder="1" applyAlignment="1">
      <alignment horizontal="center" vertical="top" wrapText="1"/>
    </xf>
    <xf numFmtId="0" fontId="46" fillId="0" borderId="0" xfId="0" applyFont="1" applyAlignment="1">
      <alignment horizontal="center"/>
    </xf>
    <xf numFmtId="0" fontId="123" fillId="0" borderId="0" xfId="0" applyFont="1" applyAlignment="1">
      <alignment/>
    </xf>
    <xf numFmtId="0" fontId="6" fillId="34" borderId="10" xfId="57" applyFont="1" applyFill="1" applyBorder="1" applyAlignment="1">
      <alignment horizontal="center" vertical="center" wrapText="1"/>
      <protection/>
    </xf>
    <xf numFmtId="0" fontId="6" fillId="34" borderId="10" xfId="57" applyFont="1" applyFill="1" applyBorder="1" applyAlignment="1">
      <alignment horizontal="center" vertical="center"/>
      <protection/>
    </xf>
    <xf numFmtId="0" fontId="2" fillId="0" borderId="10" xfId="59" applyFont="1" applyBorder="1" applyAlignment="1">
      <alignment horizontal="center" vertical="top" wrapText="1"/>
      <protection/>
    </xf>
    <xf numFmtId="0" fontId="3" fillId="34" borderId="0" xfId="0" applyFont="1" applyFill="1" applyAlignment="1">
      <alignment horizontal="right"/>
    </xf>
    <xf numFmtId="0" fontId="2" fillId="34" borderId="10" xfId="0" applyFont="1" applyFill="1" applyBorder="1" applyAlignment="1">
      <alignment horizontal="center" vertical="top" wrapText="1"/>
    </xf>
    <xf numFmtId="0" fontId="2" fillId="34" borderId="0" xfId="0" applyFont="1" applyFill="1" applyAlignment="1">
      <alignment horizontal="center" wrapText="1"/>
    </xf>
    <xf numFmtId="0" fontId="6" fillId="0" borderId="0" xfId="0" applyFont="1" applyFill="1" applyAlignment="1">
      <alignment/>
    </xf>
    <xf numFmtId="0" fontId="0" fillId="0" borderId="0" xfId="0" applyFont="1" applyFill="1" applyAlignment="1">
      <alignment/>
    </xf>
    <xf numFmtId="0" fontId="3" fillId="34" borderId="0" xfId="0" applyFont="1" applyFill="1" applyAlignment="1">
      <alignment/>
    </xf>
    <xf numFmtId="0" fontId="0" fillId="34" borderId="0" xfId="0" applyFont="1" applyFill="1" applyBorder="1" applyAlignment="1">
      <alignment horizontal="center" vertical="center"/>
    </xf>
    <xf numFmtId="0" fontId="36" fillId="34" borderId="0" xfId="0" applyFont="1" applyFill="1" applyBorder="1" applyAlignment="1">
      <alignment horizontal="center" vertical="center"/>
    </xf>
    <xf numFmtId="0" fontId="34" fillId="0" borderId="10" xfId="57" applyFont="1" applyBorder="1" applyAlignment="1">
      <alignment horizontal="center" vertical="top" wrapText="1"/>
      <protection/>
    </xf>
    <xf numFmtId="0" fontId="34" fillId="0" borderId="0" xfId="57" applyFont="1" applyAlignment="1">
      <alignment horizontal="center" vertical="top" wrapText="1"/>
      <protection/>
    </xf>
    <xf numFmtId="0" fontId="2" fillId="0" borderId="0" xfId="59" applyFont="1" applyAlignment="1">
      <alignment horizontal="center"/>
      <protection/>
    </xf>
    <xf numFmtId="0" fontId="11" fillId="0" borderId="0" xfId="59" applyFont="1" applyAlignment="1">
      <alignment horizontal="left"/>
      <protection/>
    </xf>
    <xf numFmtId="0" fontId="0" fillId="0" borderId="0" xfId="59" applyFont="1">
      <alignment/>
      <protection/>
    </xf>
    <xf numFmtId="0" fontId="2" fillId="0" borderId="0" xfId="59" applyFont="1" applyAlignment="1">
      <alignment horizontal="left"/>
      <protection/>
    </xf>
    <xf numFmtId="0" fontId="0" fillId="0" borderId="10" xfId="59" applyFont="1" applyBorder="1">
      <alignment/>
      <protection/>
    </xf>
    <xf numFmtId="0" fontId="0" fillId="0" borderId="0" xfId="59" applyFont="1" applyBorder="1">
      <alignment/>
      <protection/>
    </xf>
    <xf numFmtId="0" fontId="0" fillId="0" borderId="10" xfId="59" applyFont="1" applyBorder="1" applyAlignment="1">
      <alignment horizontal="center"/>
      <protection/>
    </xf>
    <xf numFmtId="0" fontId="2" fillId="0" borderId="10" xfId="59" applyFont="1" applyBorder="1" applyAlignment="1">
      <alignment horizontal="center"/>
      <protection/>
    </xf>
    <xf numFmtId="0" fontId="2" fillId="0" borderId="10" xfId="59" applyFont="1" applyBorder="1">
      <alignment/>
      <protection/>
    </xf>
    <xf numFmtId="0" fontId="2" fillId="0" borderId="0" xfId="59" applyFont="1" applyBorder="1" applyAlignment="1">
      <alignment horizontal="center"/>
      <protection/>
    </xf>
    <xf numFmtId="0" fontId="2" fillId="0" borderId="0" xfId="59" applyFont="1" applyBorder="1">
      <alignment/>
      <protection/>
    </xf>
    <xf numFmtId="0" fontId="0" fillId="0" borderId="0" xfId="59" applyFont="1" applyAlignment="1">
      <alignment vertical="center"/>
      <protection/>
    </xf>
    <xf numFmtId="0" fontId="0" fillId="0" borderId="0" xfId="0" applyFont="1" applyFill="1" applyBorder="1" applyAlignment="1">
      <alignment horizontal="left"/>
    </xf>
    <xf numFmtId="0" fontId="28" fillId="0" borderId="14" xfId="0" applyFont="1" applyBorder="1" applyAlignment="1">
      <alignment horizontal="left"/>
    </xf>
    <xf numFmtId="0" fontId="122" fillId="0" borderId="0" xfId="0" applyFont="1" applyAlignment="1">
      <alignment horizontal="right"/>
    </xf>
    <xf numFmtId="0" fontId="84" fillId="0" borderId="10" xfId="59" applyFont="1" applyBorder="1">
      <alignment/>
      <protection/>
    </xf>
    <xf numFmtId="0" fontId="84" fillId="0" borderId="10" xfId="0" applyFont="1" applyBorder="1" applyAlignment="1">
      <alignment horizontal="left"/>
    </xf>
    <xf numFmtId="0" fontId="9" fillId="0" borderId="0" xfId="61" applyFont="1" applyAlignment="1">
      <alignment/>
      <protection/>
    </xf>
    <xf numFmtId="0" fontId="8" fillId="0" borderId="0" xfId="0" applyFont="1" applyAlignment="1">
      <alignment horizontal="center"/>
    </xf>
    <xf numFmtId="0" fontId="12" fillId="0" borderId="0" xfId="57" applyFont="1" applyAlignment="1">
      <alignment horizontal="center"/>
      <protection/>
    </xf>
    <xf numFmtId="0" fontId="12" fillId="34" borderId="10" xfId="57" applyFont="1" applyFill="1" applyBorder="1" applyAlignment="1">
      <alignment horizontal="center" vertical="center" wrapText="1"/>
      <protection/>
    </xf>
    <xf numFmtId="0" fontId="2" fillId="34" borderId="10" xfId="0" applyFont="1" applyFill="1" applyBorder="1" applyAlignment="1">
      <alignment horizontal="center" vertical="top" wrapText="1"/>
    </xf>
    <xf numFmtId="0" fontId="0" fillId="0" borderId="10" xfId="0" applyBorder="1" applyAlignment="1">
      <alignment horizontal="center" wrapText="1"/>
    </xf>
    <xf numFmtId="0" fontId="21" fillId="34" borderId="25" xfId="0" applyFont="1" applyFill="1" applyBorder="1" applyAlignment="1">
      <alignment horizontal="center" vertical="top" wrapText="1"/>
    </xf>
    <xf numFmtId="0" fontId="22" fillId="0" borderId="11" xfId="0" applyFont="1" applyBorder="1" applyAlignment="1" quotePrefix="1">
      <alignment horizontal="center" vertical="top" wrapText="1"/>
    </xf>
    <xf numFmtId="0" fontId="122" fillId="0" borderId="10" xfId="0" applyFont="1" applyBorder="1" applyAlignment="1">
      <alignment horizontal="center"/>
    </xf>
    <xf numFmtId="0" fontId="90" fillId="0" borderId="10" xfId="0" applyFont="1" applyBorder="1" applyAlignment="1">
      <alignment horizontal="center"/>
    </xf>
    <xf numFmtId="0" fontId="22" fillId="0" borderId="10" xfId="0" applyFont="1" applyBorder="1" applyAlignment="1">
      <alignment horizontal="center" vertical="top" wrapText="1"/>
    </xf>
    <xf numFmtId="0" fontId="90" fillId="0" borderId="10" xfId="0" applyFont="1" applyBorder="1" applyAlignment="1">
      <alignment horizontal="center" vertical="center"/>
    </xf>
    <xf numFmtId="0" fontId="22" fillId="0" borderId="10" xfId="0" applyFont="1" applyBorder="1" applyAlignment="1">
      <alignment horizontal="center" vertical="center" wrapText="1"/>
    </xf>
    <xf numFmtId="0" fontId="22" fillId="0" borderId="10" xfId="0" applyFont="1" applyBorder="1" applyAlignment="1" quotePrefix="1">
      <alignment horizontal="center" vertical="center" wrapText="1"/>
    </xf>
    <xf numFmtId="0" fontId="22" fillId="0" borderId="11" xfId="0" applyFont="1" applyBorder="1" applyAlignment="1" quotePrefix="1">
      <alignment horizontal="center" vertical="center" wrapText="1"/>
    </xf>
    <xf numFmtId="0" fontId="122" fillId="0" borderId="10" xfId="0" applyFont="1" applyBorder="1" applyAlignment="1">
      <alignment horizontal="center" vertical="center" wrapText="1"/>
    </xf>
    <xf numFmtId="0" fontId="90" fillId="0" borderId="0" xfId="0" applyFont="1" applyBorder="1" applyAlignment="1">
      <alignment horizontal="center"/>
    </xf>
    <xf numFmtId="0" fontId="22" fillId="0" borderId="0" xfId="0" applyFont="1" applyBorder="1" applyAlignment="1" quotePrefix="1">
      <alignment horizontal="center" vertical="top" wrapText="1"/>
    </xf>
    <xf numFmtId="0" fontId="122" fillId="0" borderId="0" xfId="0" applyFont="1" applyBorder="1" applyAlignment="1">
      <alignment horizontal="center"/>
    </xf>
    <xf numFmtId="0" fontId="2" fillId="0" borderId="10" xfId="57" applyFont="1" applyBorder="1" applyAlignment="1">
      <alignment horizontal="center"/>
      <protection/>
    </xf>
    <xf numFmtId="2" fontId="0" fillId="34" borderId="10" xfId="0" applyNumberFormat="1" applyFont="1" applyFill="1" applyBorder="1" applyAlignment="1">
      <alignment horizontal="center" vertical="center" wrapText="1"/>
    </xf>
    <xf numFmtId="0" fontId="90" fillId="0" borderId="0" xfId="57">
      <alignment/>
      <protection/>
    </xf>
    <xf numFmtId="0" fontId="90" fillId="0" borderId="0" xfId="57" applyAlignment="1">
      <alignment horizontal="left"/>
      <protection/>
    </xf>
    <xf numFmtId="0" fontId="90" fillId="0" borderId="0" xfId="57" applyBorder="1" applyAlignment="1">
      <alignment horizontal="center"/>
      <protection/>
    </xf>
    <xf numFmtId="0" fontId="50" fillId="0" borderId="0" xfId="57" applyFont="1" applyAlignment="1">
      <alignment horizontal="center"/>
      <protection/>
    </xf>
    <xf numFmtId="0" fontId="15" fillId="0" borderId="10" xfId="57" applyFont="1" applyBorder="1" applyAlignment="1">
      <alignment horizontal="center" vertical="center" wrapText="1"/>
      <protection/>
    </xf>
    <xf numFmtId="0" fontId="14" fillId="0" borderId="10" xfId="0" applyFont="1" applyBorder="1" applyAlignment="1">
      <alignment horizontal="center" vertical="top" wrapText="1"/>
    </xf>
    <xf numFmtId="0" fontId="54" fillId="0" borderId="10" xfId="57" applyFont="1" applyBorder="1" applyAlignment="1">
      <alignment horizontal="center" vertical="top" wrapText="1"/>
      <protection/>
    </xf>
    <xf numFmtId="0" fontId="54" fillId="0" borderId="10" xfId="57" applyFont="1" applyBorder="1" applyAlignment="1">
      <alignment horizontal="center"/>
      <protection/>
    </xf>
    <xf numFmtId="0" fontId="55" fillId="0" borderId="10" xfId="57" applyFont="1" applyBorder="1" applyAlignment="1">
      <alignment horizontal="center" vertical="top" wrapText="1"/>
      <protection/>
    </xf>
    <xf numFmtId="0" fontId="56" fillId="0" borderId="10" xfId="57" applyFont="1" applyBorder="1" applyAlignment="1">
      <alignment horizontal="center" vertical="top" wrapText="1"/>
      <protection/>
    </xf>
    <xf numFmtId="49" fontId="57" fillId="0" borderId="10" xfId="57" applyNumberFormat="1" applyFont="1" applyBorder="1" applyAlignment="1">
      <alignment vertical="top" wrapText="1"/>
      <protection/>
    </xf>
    <xf numFmtId="0" fontId="90" fillId="0" borderId="10" xfId="57" applyBorder="1">
      <alignment/>
      <protection/>
    </xf>
    <xf numFmtId="0" fontId="90" fillId="0" borderId="0" xfId="57" applyBorder="1">
      <alignment/>
      <protection/>
    </xf>
    <xf numFmtId="0" fontId="90" fillId="0" borderId="10" xfId="57" applyBorder="1" applyAlignment="1">
      <alignment horizontal="center"/>
      <protection/>
    </xf>
    <xf numFmtId="0" fontId="107" fillId="0" borderId="0" xfId="57" applyFont="1" applyBorder="1">
      <alignment/>
      <protection/>
    </xf>
    <xf numFmtId="0" fontId="53" fillId="0" borderId="0" xfId="57" applyFont="1" applyAlignment="1">
      <alignment/>
      <protection/>
    </xf>
    <xf numFmtId="0" fontId="14" fillId="0" borderId="15" xfId="0" applyFont="1" applyBorder="1" applyAlignment="1">
      <alignment horizontal="center" vertical="top" wrapText="1"/>
    </xf>
    <xf numFmtId="0" fontId="54" fillId="0" borderId="15" xfId="57" applyFont="1" applyBorder="1" applyAlignment="1">
      <alignment horizontal="center" vertical="top" wrapText="1"/>
      <protection/>
    </xf>
    <xf numFmtId="0" fontId="51" fillId="0" borderId="0" xfId="57" applyFont="1">
      <alignment/>
      <protection/>
    </xf>
    <xf numFmtId="9" fontId="6" fillId="0" borderId="0" xfId="64" applyFont="1" applyAlignment="1">
      <alignment horizontal="center"/>
    </xf>
    <xf numFmtId="2" fontId="9" fillId="0" borderId="0" xfId="0" applyNumberFormat="1" applyFont="1" applyBorder="1" applyAlignment="1">
      <alignment/>
    </xf>
    <xf numFmtId="9" fontId="6" fillId="0" borderId="0" xfId="64" applyFont="1" applyAlignment="1">
      <alignment/>
    </xf>
    <xf numFmtId="0" fontId="12" fillId="0" borderId="0" xfId="0" applyFont="1" applyAlignment="1">
      <alignment horizontal="center"/>
    </xf>
    <xf numFmtId="0" fontId="40" fillId="0" borderId="0" xfId="0" applyFont="1" applyAlignment="1">
      <alignment horizontal="center" vertical="center" wrapText="1"/>
    </xf>
    <xf numFmtId="0" fontId="4" fillId="0" borderId="0" xfId="0" applyFont="1" applyAlignment="1">
      <alignment horizontal="left" vertical="top" wrapText="1"/>
    </xf>
    <xf numFmtId="0" fontId="6" fillId="0" borderId="0" xfId="0" applyFont="1" applyBorder="1" applyAlignment="1">
      <alignment horizontal="left" wrapText="1"/>
    </xf>
    <xf numFmtId="0" fontId="6" fillId="0" borderId="10" xfId="0" applyFont="1" applyBorder="1" applyAlignment="1">
      <alignment horizontal="center"/>
    </xf>
    <xf numFmtId="0" fontId="6" fillId="0" borderId="10" xfId="0" applyFont="1" applyBorder="1" applyAlignment="1">
      <alignment horizontal="center" wrapText="1"/>
    </xf>
    <xf numFmtId="0" fontId="9" fillId="0" borderId="11" xfId="0" applyFont="1" applyBorder="1" applyAlignment="1">
      <alignment horizontal="center"/>
    </xf>
    <xf numFmtId="0" fontId="9" fillId="0" borderId="12" xfId="0" applyFont="1" applyBorder="1" applyAlignment="1">
      <alignment horizontal="center"/>
    </xf>
    <xf numFmtId="0" fontId="9" fillId="0" borderId="0" xfId="0" applyFont="1" applyBorder="1" applyAlignment="1">
      <alignment horizontal="center"/>
    </xf>
    <xf numFmtId="0" fontId="28" fillId="0" borderId="10" xfId="0" applyFont="1" applyBorder="1" applyAlignment="1" quotePrefix="1">
      <alignment horizontal="center" vertical="top" wrapText="1"/>
    </xf>
    <xf numFmtId="0" fontId="9"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left"/>
    </xf>
    <xf numFmtId="0" fontId="6" fillId="0" borderId="13" xfId="0" applyFont="1" applyBorder="1" applyAlignment="1">
      <alignment horizontal="left"/>
    </xf>
    <xf numFmtId="0" fontId="6" fillId="0" borderId="12" xfId="0" applyFont="1" applyBorder="1" applyAlignment="1">
      <alignment horizontal="left"/>
    </xf>
    <xf numFmtId="0" fontId="6" fillId="0" borderId="16" xfId="0" applyFont="1" applyBorder="1" applyAlignment="1">
      <alignment horizontal="center" vertical="top" wrapText="1"/>
    </xf>
    <xf numFmtId="0" fontId="6" fillId="0" borderId="15" xfId="0" applyFont="1" applyBorder="1" applyAlignment="1">
      <alignment horizontal="center" vertical="top" wrapText="1"/>
    </xf>
    <xf numFmtId="0" fontId="6" fillId="0" borderId="11" xfId="0" applyFont="1" applyBorder="1" applyAlignment="1">
      <alignment horizontal="center" vertical="top" wrapText="1"/>
    </xf>
    <xf numFmtId="0" fontId="6" fillId="0" borderId="13" xfId="0" applyFont="1" applyBorder="1" applyAlignment="1">
      <alignment horizontal="center" vertical="top" wrapText="1"/>
    </xf>
    <xf numFmtId="0" fontId="6" fillId="0" borderId="12" xfId="0" applyFont="1" applyBorder="1" applyAlignment="1">
      <alignment horizontal="center" vertical="top"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xf>
    <xf numFmtId="0" fontId="6" fillId="0" borderId="0" xfId="0" applyFont="1" applyBorder="1" applyAlignment="1">
      <alignment horizontal="left" vertical="top" wrapText="1"/>
    </xf>
    <xf numFmtId="0" fontId="28" fillId="0" borderId="11" xfId="0" applyFont="1" applyBorder="1" applyAlignment="1" quotePrefix="1">
      <alignment horizontal="center" vertical="top" wrapText="1"/>
    </xf>
    <xf numFmtId="0" fontId="28" fillId="0" borderId="12" xfId="0" applyFont="1" applyBorder="1" applyAlignment="1" quotePrefix="1">
      <alignment horizontal="center" vertical="top" wrapText="1"/>
    </xf>
    <xf numFmtId="0" fontId="6" fillId="0" borderId="10" xfId="0" applyFont="1" applyBorder="1" applyAlignment="1">
      <alignment horizontal="center" vertical="top" wrapText="1"/>
    </xf>
    <xf numFmtId="0" fontId="6" fillId="0" borderId="10" xfId="0" applyFont="1" applyBorder="1" applyAlignment="1">
      <alignment horizontal="left"/>
    </xf>
    <xf numFmtId="0" fontId="6" fillId="0" borderId="10" xfId="0" applyFont="1" applyBorder="1" applyAlignment="1">
      <alignment horizontal="center" vertical="top"/>
    </xf>
    <xf numFmtId="0" fontId="6" fillId="0" borderId="10" xfId="0" applyFont="1" applyBorder="1" applyAlignment="1">
      <alignment horizontal="center" vertical="center"/>
    </xf>
    <xf numFmtId="0" fontId="6" fillId="0" borderId="0" xfId="0" applyFont="1" applyBorder="1" applyAlignment="1">
      <alignment horizontal="left"/>
    </xf>
    <xf numFmtId="0" fontId="6" fillId="0" borderId="0" xfId="0" applyFont="1" applyAlignment="1">
      <alignment horizontal="center"/>
    </xf>
    <xf numFmtId="0" fontId="29" fillId="0" borderId="0" xfId="0" applyFont="1" applyAlignment="1">
      <alignment horizontal="center"/>
    </xf>
    <xf numFmtId="0" fontId="5" fillId="0" borderId="0" xfId="0" applyFont="1" applyAlignment="1">
      <alignment horizontal="center"/>
    </xf>
    <xf numFmtId="0" fontId="6" fillId="0" borderId="0" xfId="0" applyFont="1" applyAlignment="1">
      <alignment horizontal="left"/>
    </xf>
    <xf numFmtId="0" fontId="6" fillId="0" borderId="25" xfId="0" applyFont="1" applyBorder="1" applyAlignment="1">
      <alignment horizontal="center" vertical="top"/>
    </xf>
    <xf numFmtId="0" fontId="6" fillId="0" borderId="26" xfId="0" applyFont="1" applyBorder="1" applyAlignment="1">
      <alignment horizontal="center" vertical="top"/>
    </xf>
    <xf numFmtId="0" fontId="6" fillId="0" borderId="27" xfId="0" applyFont="1" applyBorder="1" applyAlignment="1">
      <alignment horizontal="center" vertical="top"/>
    </xf>
    <xf numFmtId="0" fontId="6" fillId="0" borderId="19" xfId="0" applyFont="1" applyBorder="1" applyAlignment="1">
      <alignment horizontal="center" vertical="top"/>
    </xf>
    <xf numFmtId="0" fontId="6" fillId="0" borderId="14" xfId="0" applyFont="1" applyBorder="1" applyAlignment="1">
      <alignment horizontal="center" vertical="top"/>
    </xf>
    <xf numFmtId="0" fontId="6" fillId="0" borderId="28" xfId="0" applyFont="1" applyBorder="1" applyAlignment="1">
      <alignment horizontal="center" vertical="top"/>
    </xf>
    <xf numFmtId="0" fontId="28" fillId="0" borderId="13" xfId="0" applyFont="1" applyBorder="1" applyAlignment="1" quotePrefix="1">
      <alignment horizontal="center" vertical="top" wrapText="1"/>
    </xf>
    <xf numFmtId="0" fontId="6" fillId="0" borderId="11" xfId="0" applyFont="1" applyBorder="1" applyAlignment="1">
      <alignment horizontal="left" vertical="top" wrapText="1"/>
    </xf>
    <xf numFmtId="0" fontId="6" fillId="0" borderId="13" xfId="0" applyFont="1" applyBorder="1" applyAlignment="1">
      <alignment horizontal="left" vertical="top" wrapText="1"/>
    </xf>
    <xf numFmtId="0" fontId="6" fillId="0" borderId="12" xfId="0" applyFont="1" applyBorder="1" applyAlignment="1">
      <alignment horizontal="left" vertical="top" wrapText="1"/>
    </xf>
    <xf numFmtId="0" fontId="3" fillId="0" borderId="0" xfId="0" applyFont="1" applyAlignment="1">
      <alignment horizontal="center"/>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5" xfId="0" applyFont="1" applyBorder="1" applyAlignment="1">
      <alignment horizontal="center" wrapText="1"/>
    </xf>
    <xf numFmtId="0" fontId="10" fillId="0" borderId="27" xfId="0" applyFont="1" applyBorder="1" applyAlignment="1">
      <alignment horizontal="center" wrapText="1"/>
    </xf>
    <xf numFmtId="0" fontId="10" fillId="0" borderId="24" xfId="0" applyFont="1" applyBorder="1" applyAlignment="1">
      <alignment horizontal="center" wrapText="1"/>
    </xf>
    <xf numFmtId="0" fontId="10" fillId="0" borderId="29" xfId="0" applyFont="1" applyBorder="1" applyAlignment="1">
      <alignment horizontal="center" wrapText="1"/>
    </xf>
    <xf numFmtId="0" fontId="6" fillId="0" borderId="0" xfId="0" applyFont="1" applyAlignment="1">
      <alignment horizontal="left" vertical="top" wrapText="1"/>
    </xf>
    <xf numFmtId="0" fontId="6" fillId="0" borderId="16" xfId="0" applyFont="1" applyBorder="1" applyAlignment="1">
      <alignment vertical="top"/>
    </xf>
    <xf numFmtId="0" fontId="6" fillId="0" borderId="15" xfId="0" applyFont="1" applyBorder="1" applyAlignment="1">
      <alignment vertical="top"/>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6" fillId="0" borderId="25" xfId="0" applyFont="1" applyBorder="1" applyAlignment="1">
      <alignment horizontal="center" vertical="top" wrapText="1"/>
    </xf>
    <xf numFmtId="0" fontId="6" fillId="0" borderId="26" xfId="0" applyFont="1" applyBorder="1" applyAlignment="1">
      <alignment horizontal="center" vertical="top" wrapText="1"/>
    </xf>
    <xf numFmtId="0" fontId="6" fillId="0" borderId="19" xfId="0" applyFont="1" applyBorder="1" applyAlignment="1">
      <alignment horizontal="center" vertical="top" wrapText="1"/>
    </xf>
    <xf numFmtId="0" fontId="6" fillId="0" borderId="14" xfId="0" applyFont="1" applyBorder="1" applyAlignment="1">
      <alignment horizontal="center" vertical="top" wrapText="1"/>
    </xf>
    <xf numFmtId="0" fontId="115" fillId="0" borderId="14" xfId="0" applyFont="1" applyBorder="1" applyAlignment="1">
      <alignment horizontal="center"/>
    </xf>
    <xf numFmtId="0" fontId="6" fillId="0" borderId="10" xfId="61" applyFont="1" applyBorder="1" applyAlignment="1">
      <alignment horizontal="center" vertical="center" wrapText="1"/>
      <protection/>
    </xf>
    <xf numFmtId="0" fontId="6" fillId="0" borderId="25" xfId="61" applyFont="1" applyBorder="1" applyAlignment="1">
      <alignment horizontal="center" vertical="center" wrapText="1"/>
      <protection/>
    </xf>
    <xf numFmtId="0" fontId="6" fillId="0" borderId="26" xfId="61" applyFont="1" applyBorder="1" applyAlignment="1">
      <alignment horizontal="center" vertical="center" wrapText="1"/>
      <protection/>
    </xf>
    <xf numFmtId="0" fontId="6" fillId="0" borderId="27" xfId="61" applyFont="1" applyBorder="1" applyAlignment="1">
      <alignment horizontal="center" vertical="center" wrapText="1"/>
      <protection/>
    </xf>
    <xf numFmtId="0" fontId="6" fillId="0" borderId="19" xfId="61" applyFont="1" applyBorder="1" applyAlignment="1">
      <alignment horizontal="center" vertical="center" wrapText="1"/>
      <protection/>
    </xf>
    <xf numFmtId="0" fontId="6" fillId="0" borderId="14" xfId="61" applyFont="1" applyBorder="1" applyAlignment="1">
      <alignment horizontal="center" vertical="center" wrapText="1"/>
      <protection/>
    </xf>
    <xf numFmtId="0" fontId="6" fillId="0" borderId="28" xfId="61" applyFont="1" applyBorder="1" applyAlignment="1">
      <alignment horizontal="center" vertical="center" wrapText="1"/>
      <protection/>
    </xf>
    <xf numFmtId="0" fontId="6" fillId="0" borderId="10" xfId="61" applyFont="1" applyBorder="1" applyAlignment="1">
      <alignment horizontal="center" vertical="top" wrapText="1"/>
      <protection/>
    </xf>
    <xf numFmtId="0" fontId="9" fillId="0" borderId="11" xfId="61" applyFont="1" applyBorder="1" applyAlignment="1">
      <alignment horizontal="center" vertical="top" wrapText="1"/>
      <protection/>
    </xf>
    <xf numFmtId="0" fontId="9" fillId="0" borderId="12" xfId="61" applyFont="1" applyBorder="1" applyAlignment="1">
      <alignment horizontal="center" vertical="top" wrapText="1"/>
      <protection/>
    </xf>
    <xf numFmtId="0" fontId="6" fillId="0" borderId="25" xfId="61" applyFont="1" applyBorder="1" applyAlignment="1">
      <alignment horizontal="center" vertical="top" wrapText="1"/>
      <protection/>
    </xf>
    <xf numFmtId="0" fontId="6" fillId="0" borderId="26" xfId="61" applyFont="1" applyBorder="1" applyAlignment="1">
      <alignment horizontal="center" vertical="top" wrapText="1"/>
      <protection/>
    </xf>
    <xf numFmtId="0" fontId="6" fillId="0" borderId="27" xfId="61" applyFont="1" applyBorder="1" applyAlignment="1">
      <alignment horizontal="center" vertical="top" wrapText="1"/>
      <protection/>
    </xf>
    <xf numFmtId="0" fontId="6" fillId="0" borderId="19" xfId="61" applyFont="1" applyBorder="1" applyAlignment="1">
      <alignment horizontal="center" vertical="top" wrapText="1"/>
      <protection/>
    </xf>
    <xf numFmtId="0" fontId="6" fillId="0" borderId="14" xfId="61" applyFont="1" applyBorder="1" applyAlignment="1">
      <alignment horizontal="center" vertical="top" wrapText="1"/>
      <protection/>
    </xf>
    <xf numFmtId="0" fontId="6" fillId="0" borderId="28" xfId="61" applyFont="1" applyBorder="1" applyAlignment="1">
      <alignment horizontal="center" vertical="top" wrapText="1"/>
      <protection/>
    </xf>
    <xf numFmtId="0" fontId="6" fillId="0" borderId="16" xfId="61" applyFont="1" applyBorder="1" applyAlignment="1">
      <alignment horizontal="center" vertical="center" wrapText="1"/>
      <protection/>
    </xf>
    <xf numFmtId="0" fontId="6" fillId="0" borderId="18" xfId="61" applyFont="1" applyBorder="1" applyAlignment="1">
      <alignment horizontal="center" vertical="center" wrapText="1"/>
      <protection/>
    </xf>
    <xf numFmtId="0" fontId="6" fillId="0" borderId="15" xfId="61" applyFont="1" applyBorder="1" applyAlignment="1">
      <alignment horizontal="center" vertical="center" wrapText="1"/>
      <protection/>
    </xf>
    <xf numFmtId="0" fontId="4" fillId="0" borderId="0" xfId="59" applyFont="1" applyAlignment="1">
      <alignment horizontal="center"/>
      <protection/>
    </xf>
    <xf numFmtId="0" fontId="6" fillId="0" borderId="0" xfId="59" applyFont="1" applyAlignment="1">
      <alignment horizontal="center"/>
      <protection/>
    </xf>
    <xf numFmtId="0" fontId="28" fillId="0" borderId="0" xfId="59" applyFont="1" applyAlignment="1">
      <alignment horizontal="center"/>
      <protection/>
    </xf>
    <xf numFmtId="0" fontId="3" fillId="0" borderId="0" xfId="59" applyFont="1" applyAlignment="1">
      <alignment horizontal="center"/>
      <protection/>
    </xf>
    <xf numFmtId="0" fontId="5" fillId="0" borderId="0" xfId="59" applyFont="1" applyAlignment="1">
      <alignment horizontal="center"/>
      <protection/>
    </xf>
    <xf numFmtId="0" fontId="28" fillId="0" borderId="14" xfId="61" applyFont="1" applyBorder="1" applyAlignment="1">
      <alignment horizontal="center"/>
      <protection/>
    </xf>
    <xf numFmtId="0" fontId="6" fillId="0" borderId="0" xfId="61" applyFont="1" applyAlignment="1">
      <alignment horizontal="left"/>
      <protection/>
    </xf>
    <xf numFmtId="0" fontId="2" fillId="0" borderId="26" xfId="61" applyFont="1" applyBorder="1" applyAlignment="1">
      <alignment horizontal="left" vertical="top" wrapText="1"/>
      <protection/>
    </xf>
    <xf numFmtId="0" fontId="2" fillId="0" borderId="0" xfId="61" applyFont="1" applyBorder="1" applyAlignment="1">
      <alignment horizontal="left" vertical="top" wrapText="1"/>
      <protection/>
    </xf>
    <xf numFmtId="0" fontId="18" fillId="0" borderId="0" xfId="0" applyFont="1" applyAlignment="1">
      <alignment horizontal="center"/>
    </xf>
    <xf numFmtId="0" fontId="31" fillId="0" borderId="0" xfId="0" applyFont="1" applyAlignment="1">
      <alignment horizontal="center"/>
    </xf>
    <xf numFmtId="0" fontId="18" fillId="0" borderId="0" xfId="0" applyFont="1" applyAlignment="1">
      <alignment horizontal="center" wrapText="1"/>
    </xf>
    <xf numFmtId="0" fontId="28" fillId="0" borderId="14" xfId="0" applyFont="1" applyBorder="1" applyAlignment="1">
      <alignment horizontal="right"/>
    </xf>
    <xf numFmtId="0" fontId="28" fillId="0" borderId="0" xfId="0" applyFont="1" applyBorder="1" applyAlignment="1">
      <alignment horizontal="center"/>
    </xf>
    <xf numFmtId="0" fontId="9" fillId="0" borderId="0" xfId="0" applyFont="1" applyAlignment="1">
      <alignment horizontal="center"/>
    </xf>
    <xf numFmtId="0" fontId="6" fillId="0" borderId="0" xfId="0" applyFont="1" applyAlignment="1">
      <alignment horizontal="right" vertical="top" wrapText="1"/>
    </xf>
    <xf numFmtId="0" fontId="6" fillId="0" borderId="0" xfId="0" applyFont="1" applyAlignment="1">
      <alignment vertical="top" wrapText="1"/>
    </xf>
    <xf numFmtId="0" fontId="6" fillId="0" borderId="17" xfId="0" applyFont="1" applyBorder="1" applyAlignment="1">
      <alignment horizontal="center"/>
    </xf>
    <xf numFmtId="0" fontId="9" fillId="0" borderId="0" xfId="0" applyFont="1" applyAlignment="1">
      <alignment horizontal="left" wrapText="1"/>
    </xf>
    <xf numFmtId="0" fontId="28" fillId="0" borderId="14" xfId="0" applyFont="1" applyBorder="1" applyAlignment="1">
      <alignment horizontal="center"/>
    </xf>
    <xf numFmtId="0" fontId="6" fillId="0" borderId="12" xfId="0" applyFont="1" applyBorder="1" applyAlignment="1">
      <alignment horizontal="center" vertical="top"/>
    </xf>
    <xf numFmtId="0" fontId="6" fillId="0" borderId="13" xfId="0" applyFont="1" applyBorder="1" applyAlignment="1">
      <alignment horizontal="center" wrapText="1"/>
    </xf>
    <xf numFmtId="0" fontId="3" fillId="0" borderId="0" xfId="0" applyFont="1" applyAlignment="1">
      <alignment horizontal="right"/>
    </xf>
    <xf numFmtId="0" fontId="5" fillId="0" borderId="0" xfId="0" applyFont="1" applyAlignment="1">
      <alignment horizontal="center" wrapText="1"/>
    </xf>
    <xf numFmtId="0" fontId="6" fillId="0" borderId="11" xfId="0" applyFont="1" applyBorder="1" applyAlignment="1">
      <alignment horizontal="center" vertical="top"/>
    </xf>
    <xf numFmtId="0" fontId="19" fillId="0" borderId="0" xfId="0" applyFont="1" applyAlignment="1">
      <alignment horizontal="center"/>
    </xf>
    <xf numFmtId="0" fontId="9" fillId="0" borderId="0" xfId="0" applyFont="1" applyAlignment="1">
      <alignment/>
    </xf>
    <xf numFmtId="0" fontId="0" fillId="0" borderId="26" xfId="0" applyFont="1" applyBorder="1" applyAlignment="1">
      <alignment horizontal="left" wrapText="1"/>
    </xf>
    <xf numFmtId="0" fontId="0" fillId="0" borderId="0" xfId="0" applyFont="1" applyBorder="1" applyAlignment="1">
      <alignment horizontal="left" wrapText="1"/>
    </xf>
    <xf numFmtId="0" fontId="0" fillId="0" borderId="0" xfId="0" applyFont="1" applyAlignment="1">
      <alignment/>
    </xf>
    <xf numFmtId="0" fontId="2" fillId="0" borderId="10" xfId="0" applyFont="1" applyBorder="1" applyAlignment="1">
      <alignment horizontal="center" vertical="top" wrapText="1"/>
    </xf>
    <xf numFmtId="0" fontId="2" fillId="0" borderId="11"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2" fillId="0" borderId="0" xfId="0" applyFont="1" applyAlignment="1">
      <alignment horizontal="center"/>
    </xf>
    <xf numFmtId="0" fontId="8" fillId="0" borderId="0" xfId="0" applyFont="1" applyAlignment="1">
      <alignment horizontal="center"/>
    </xf>
    <xf numFmtId="0" fontId="2" fillId="0" borderId="0" xfId="0" applyFont="1" applyAlignment="1">
      <alignment horizontal="left"/>
    </xf>
    <xf numFmtId="0" fontId="14" fillId="0" borderId="14" xfId="0" applyFont="1" applyBorder="1" applyAlignment="1">
      <alignment horizontal="right"/>
    </xf>
    <xf numFmtId="0" fontId="33" fillId="0" borderId="11" xfId="0" applyFont="1" applyBorder="1" applyAlignment="1">
      <alignment horizontal="center" vertical="center"/>
    </xf>
    <xf numFmtId="0" fontId="33" fillId="0" borderId="13" xfId="0" applyFont="1" applyBorder="1" applyAlignment="1">
      <alignment horizontal="center" vertical="center"/>
    </xf>
    <xf numFmtId="0" fontId="33" fillId="0" borderId="12" xfId="0" applyFont="1" applyBorder="1" applyAlignment="1">
      <alignment horizontal="center" vertical="center"/>
    </xf>
    <xf numFmtId="0" fontId="6" fillId="0" borderId="0" xfId="0" applyFont="1" applyBorder="1" applyAlignment="1">
      <alignment horizontal="right"/>
    </xf>
    <xf numFmtId="0" fontId="6" fillId="0" borderId="10" xfId="57" applyFont="1" applyBorder="1" applyAlignment="1">
      <alignment horizontal="center" vertical="top" wrapText="1"/>
      <protection/>
    </xf>
    <xf numFmtId="0" fontId="6" fillId="0" borderId="16" xfId="57" applyFont="1" applyBorder="1" applyAlignment="1">
      <alignment horizontal="center" vertical="top" wrapText="1"/>
      <protection/>
    </xf>
    <xf numFmtId="0" fontId="6" fillId="0" borderId="18" xfId="57" applyFont="1" applyBorder="1" applyAlignment="1">
      <alignment horizontal="center" vertical="top" wrapText="1"/>
      <protection/>
    </xf>
    <xf numFmtId="0" fontId="6" fillId="0" borderId="15" xfId="57" applyFont="1" applyBorder="1" applyAlignment="1">
      <alignment horizontal="center" vertical="top" wrapText="1"/>
      <protection/>
    </xf>
    <xf numFmtId="0" fontId="6" fillId="0" borderId="10" xfId="57" applyFont="1" applyBorder="1" applyAlignment="1">
      <alignment horizontal="center" vertical="center" wrapText="1"/>
      <protection/>
    </xf>
    <xf numFmtId="0" fontId="9" fillId="34" borderId="26" xfId="57" applyFont="1" applyFill="1" applyBorder="1" applyAlignment="1">
      <alignment horizontal="center" vertical="top" wrapText="1"/>
      <protection/>
    </xf>
    <xf numFmtId="0" fontId="9" fillId="34" borderId="0" xfId="57" applyFont="1" applyFill="1" applyAlignment="1">
      <alignment horizontal="center" vertical="top" wrapText="1"/>
      <protection/>
    </xf>
    <xf numFmtId="0" fontId="6" fillId="0" borderId="0" xfId="57" applyFont="1" applyAlignment="1">
      <alignment horizontal="center"/>
      <protection/>
    </xf>
    <xf numFmtId="0" fontId="4" fillId="0" borderId="0" xfId="57" applyFont="1" applyAlignment="1">
      <alignment horizontal="center"/>
      <protection/>
    </xf>
    <xf numFmtId="0" fontId="6" fillId="34" borderId="16" xfId="57" applyFont="1" applyFill="1" applyBorder="1" applyAlignment="1">
      <alignment horizontal="center" vertical="top" wrapText="1"/>
      <protection/>
    </xf>
    <xf numFmtId="0" fontId="6" fillId="34" borderId="18" xfId="57" applyFont="1" applyFill="1" applyBorder="1" applyAlignment="1">
      <alignment horizontal="center" vertical="top" wrapText="1"/>
      <protection/>
    </xf>
    <xf numFmtId="0" fontId="6" fillId="34" borderId="15" xfId="57" applyFont="1" applyFill="1" applyBorder="1" applyAlignment="1">
      <alignment horizontal="center" vertical="top" wrapText="1"/>
      <protection/>
    </xf>
    <xf numFmtId="0" fontId="5" fillId="0" borderId="0" xfId="57" applyFont="1" applyBorder="1" applyAlignment="1">
      <alignment horizontal="left"/>
      <protection/>
    </xf>
    <xf numFmtId="0" fontId="3" fillId="0" borderId="0" xfId="0" applyFont="1" applyAlignment="1">
      <alignment horizontal="left"/>
    </xf>
    <xf numFmtId="0" fontId="6" fillId="0" borderId="27" xfId="0" applyFont="1" applyBorder="1" applyAlignment="1">
      <alignment horizontal="center" vertical="top" wrapText="1"/>
    </xf>
    <xf numFmtId="0" fontId="6" fillId="0" borderId="11"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2" xfId="0" applyFont="1" applyFill="1" applyBorder="1" applyAlignment="1">
      <alignment horizontal="center" vertical="top" wrapText="1"/>
    </xf>
    <xf numFmtId="0" fontId="9" fillId="0" borderId="0" xfId="0" applyFont="1" applyBorder="1" applyAlignment="1">
      <alignment horizontal="left" vertical="top" wrapText="1"/>
    </xf>
    <xf numFmtId="0" fontId="29" fillId="0" borderId="0" xfId="59" applyFont="1" applyAlignment="1">
      <alignment horizontal="center"/>
      <protection/>
    </xf>
    <xf numFmtId="0" fontId="6" fillId="0" borderId="13" xfId="0" applyFont="1" applyBorder="1" applyAlignment="1">
      <alignment horizontal="center" vertical="top"/>
    </xf>
    <xf numFmtId="0" fontId="6" fillId="0" borderId="16" xfId="0" applyFont="1" applyBorder="1" applyAlignment="1">
      <alignment horizontal="center" vertical="top"/>
    </xf>
    <xf numFmtId="0" fontId="6" fillId="0" borderId="15" xfId="0" applyFont="1" applyBorder="1" applyAlignment="1">
      <alignment horizontal="center" vertical="top"/>
    </xf>
    <xf numFmtId="0" fontId="6" fillId="0" borderId="0" xfId="0" applyFont="1" applyAlignment="1">
      <alignment horizontal="right"/>
    </xf>
    <xf numFmtId="2" fontId="9" fillId="0" borderId="16" xfId="0" applyNumberFormat="1" applyFont="1" applyBorder="1" applyAlignment="1">
      <alignment horizontal="center" vertical="top" wrapText="1"/>
    </xf>
    <xf numFmtId="2" fontId="9" fillId="0" borderId="18" xfId="0" applyNumberFormat="1" applyFont="1" applyBorder="1" applyAlignment="1">
      <alignment horizontal="center" vertical="top" wrapText="1"/>
    </xf>
    <xf numFmtId="2" fontId="9" fillId="0" borderId="15" xfId="0" applyNumberFormat="1" applyFont="1" applyBorder="1" applyAlignment="1">
      <alignment horizontal="center" vertical="top" wrapText="1"/>
    </xf>
    <xf numFmtId="2" fontId="9" fillId="0" borderId="16" xfId="0" applyNumberFormat="1" applyFont="1" applyBorder="1" applyAlignment="1">
      <alignment horizontal="center" vertical="center" wrapText="1"/>
    </xf>
    <xf numFmtId="2" fontId="9" fillId="0" borderId="18" xfId="0" applyNumberFormat="1" applyFont="1" applyBorder="1" applyAlignment="1">
      <alignment horizontal="center" vertical="center" wrapText="1"/>
    </xf>
    <xf numFmtId="2" fontId="9" fillId="0" borderId="15" xfId="0" applyNumberFormat="1" applyFont="1" applyBorder="1" applyAlignment="1">
      <alignment horizontal="center" vertical="center" wrapText="1"/>
    </xf>
    <xf numFmtId="2" fontId="9" fillId="0" borderId="16" xfId="0" applyNumberFormat="1" applyFont="1" applyBorder="1" applyAlignment="1">
      <alignment horizontal="center" vertical="center"/>
    </xf>
    <xf numFmtId="2" fontId="9" fillId="0" borderId="18" xfId="0" applyNumberFormat="1" applyFont="1" applyBorder="1" applyAlignment="1">
      <alignment horizontal="center" vertical="center"/>
    </xf>
    <xf numFmtId="2" fontId="9" fillId="0" borderId="15" xfId="0" applyNumberFormat="1" applyFont="1" applyBorder="1" applyAlignment="1">
      <alignment horizontal="center" vertical="center"/>
    </xf>
    <xf numFmtId="2" fontId="9" fillId="0" borderId="16" xfId="0" applyNumberFormat="1" applyFont="1" applyBorder="1" applyAlignment="1">
      <alignment horizontal="center"/>
    </xf>
    <xf numFmtId="2" fontId="9" fillId="0" borderId="18" xfId="0" applyNumberFormat="1" applyFont="1" applyBorder="1" applyAlignment="1">
      <alignment horizontal="center"/>
    </xf>
    <xf numFmtId="2" fontId="9" fillId="0" borderId="15" xfId="0" applyNumberFormat="1" applyFont="1" applyBorder="1" applyAlignment="1">
      <alignment horizontal="center"/>
    </xf>
    <xf numFmtId="0" fontId="6" fillId="0" borderId="0" xfId="0" applyFont="1" applyAlignment="1">
      <alignment horizontal="center" vertical="top" wrapText="1"/>
    </xf>
    <xf numFmtId="0" fontId="28" fillId="0" borderId="0" xfId="0" applyFont="1" applyBorder="1" applyAlignment="1">
      <alignment horizontal="right"/>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26" fillId="0" borderId="0" xfId="0" applyFont="1" applyAlignment="1">
      <alignment horizontal="center"/>
    </xf>
    <xf numFmtId="0" fontId="120" fillId="0" borderId="16" xfId="0" applyFont="1" applyBorder="1" applyAlignment="1">
      <alignment horizontal="center" vertical="top" wrapText="1"/>
    </xf>
    <xf numFmtId="0" fontId="120" fillId="0" borderId="18" xfId="0" applyFont="1" applyBorder="1" applyAlignment="1">
      <alignment horizontal="center" vertical="top" wrapText="1"/>
    </xf>
    <xf numFmtId="0" fontId="120" fillId="0" borderId="15" xfId="0" applyFont="1" applyBorder="1" applyAlignment="1">
      <alignment horizontal="center" vertical="top" wrapText="1"/>
    </xf>
    <xf numFmtId="0" fontId="120" fillId="0" borderId="10" xfId="0" applyFont="1" applyBorder="1" applyAlignment="1">
      <alignment horizontal="center" vertical="top" wrapText="1"/>
    </xf>
    <xf numFmtId="0" fontId="2" fillId="0" borderId="0" xfId="57" applyFont="1" applyAlignment="1">
      <alignment horizontal="center" vertical="top" wrapText="1"/>
      <protection/>
    </xf>
    <xf numFmtId="0" fontId="18" fillId="0" borderId="0" xfId="0" applyFont="1" applyAlignment="1">
      <alignment horizontal="right"/>
    </xf>
    <xf numFmtId="0" fontId="21" fillId="0" borderId="10" xfId="0" applyFont="1" applyBorder="1" applyAlignment="1">
      <alignment horizontal="center" vertical="top" wrapText="1"/>
    </xf>
    <xf numFmtId="0" fontId="21" fillId="0" borderId="11" xfId="0" applyFont="1" applyBorder="1" applyAlignment="1">
      <alignment horizontal="center" vertical="top" wrapText="1"/>
    </xf>
    <xf numFmtId="0" fontId="21" fillId="0" borderId="13" xfId="0" applyFont="1" applyBorder="1" applyAlignment="1">
      <alignment horizontal="center" vertical="top" wrapText="1"/>
    </xf>
    <xf numFmtId="0" fontId="21" fillId="0" borderId="12" xfId="0" applyFont="1" applyBorder="1" applyAlignment="1">
      <alignment horizontal="center" vertical="top" wrapText="1"/>
    </xf>
    <xf numFmtId="0" fontId="21" fillId="0" borderId="16" xfId="0" applyFont="1" applyBorder="1" applyAlignment="1">
      <alignment horizontal="center" vertical="top" wrapText="1"/>
    </xf>
    <xf numFmtId="0" fontId="21" fillId="0" borderId="15" xfId="0" applyFont="1" applyBorder="1" applyAlignment="1">
      <alignment horizontal="center" vertical="top" wrapText="1"/>
    </xf>
    <xf numFmtId="0" fontId="9" fillId="0" borderId="11" xfId="57" applyFont="1" applyBorder="1" applyAlignment="1">
      <alignment horizontal="center" vertical="top" wrapText="1"/>
      <protection/>
    </xf>
    <xf numFmtId="0" fontId="9" fillId="0" borderId="12" xfId="57" applyFont="1" applyBorder="1" applyAlignment="1">
      <alignment horizontal="center" vertical="top" wrapText="1"/>
      <protection/>
    </xf>
    <xf numFmtId="0" fontId="6" fillId="34" borderId="16" xfId="57" applyFont="1" applyFill="1" applyBorder="1" applyAlignment="1" quotePrefix="1">
      <alignment horizontal="center" vertical="center" wrapText="1"/>
      <protection/>
    </xf>
    <xf numFmtId="0" fontId="6" fillId="34" borderId="15" xfId="57" applyFont="1" applyFill="1" applyBorder="1" applyAlignment="1" quotePrefix="1">
      <alignment horizontal="center" vertical="center" wrapText="1"/>
      <protection/>
    </xf>
    <xf numFmtId="0" fontId="29" fillId="0" borderId="0" xfId="57" applyFont="1" applyAlignment="1">
      <alignment horizontal="center"/>
      <protection/>
    </xf>
    <xf numFmtId="0" fontId="5" fillId="0" borderId="0" xfId="57" applyFont="1" applyAlignment="1">
      <alignment horizontal="center"/>
      <protection/>
    </xf>
    <xf numFmtId="0" fontId="6" fillId="34" borderId="11" xfId="57" applyFont="1" applyFill="1" applyBorder="1" applyAlignment="1" quotePrefix="1">
      <alignment horizontal="center" vertical="center" wrapText="1"/>
      <protection/>
    </xf>
    <xf numFmtId="0" fontId="6" fillId="34" borderId="13" xfId="57" applyFont="1" applyFill="1" applyBorder="1" applyAlignment="1" quotePrefix="1">
      <alignment horizontal="center" vertical="center" wrapText="1"/>
      <protection/>
    </xf>
    <xf numFmtId="0" fontId="6" fillId="34" borderId="12" xfId="57" applyFont="1" applyFill="1" applyBorder="1" applyAlignment="1" quotePrefix="1">
      <alignment horizontal="center" vertical="center" wrapText="1"/>
      <protection/>
    </xf>
    <xf numFmtId="0" fontId="13" fillId="0" borderId="0" xfId="0" applyFont="1" applyAlignment="1">
      <alignment horizontal="center" wrapText="1"/>
    </xf>
    <xf numFmtId="0" fontId="2" fillId="0" borderId="0" xfId="0" applyFont="1" applyAlignment="1">
      <alignment horizontal="right"/>
    </xf>
    <xf numFmtId="0" fontId="2" fillId="0" borderId="16" xfId="0" applyFont="1" applyBorder="1" applyAlignment="1">
      <alignment horizontal="center" vertical="top" wrapText="1"/>
    </xf>
    <xf numFmtId="0" fontId="2" fillId="0" borderId="15" xfId="0" applyFont="1" applyBorder="1" applyAlignment="1">
      <alignment horizontal="center" vertical="top" wrapText="1"/>
    </xf>
    <xf numFmtId="0" fontId="0" fillId="0" borderId="0" xfId="0" applyAlignment="1">
      <alignment horizontal="center"/>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26" xfId="0" applyFont="1" applyBorder="1" applyAlignment="1">
      <alignment horizontal="center" vertical="center" wrapText="1"/>
    </xf>
    <xf numFmtId="0" fontId="2" fillId="0" borderId="26" xfId="0" applyFont="1" applyBorder="1" applyAlignment="1">
      <alignment horizontal="center" vertical="center"/>
    </xf>
    <xf numFmtId="0" fontId="5" fillId="0" borderId="0" xfId="0" applyFont="1" applyAlignment="1">
      <alignment vertical="top" wrapText="1"/>
    </xf>
    <xf numFmtId="0" fontId="26" fillId="0" borderId="0" xfId="0" applyFont="1" applyBorder="1" applyAlignment="1">
      <alignment horizontal="center"/>
    </xf>
    <xf numFmtId="0" fontId="18" fillId="0" borderId="10" xfId="0" applyFont="1" applyBorder="1" applyAlignment="1">
      <alignment horizontal="center" vertical="top" wrapText="1"/>
    </xf>
    <xf numFmtId="0" fontId="111" fillId="0" borderId="10" xfId="0" applyFont="1" applyBorder="1" applyAlignment="1">
      <alignment horizontal="center" vertical="top" wrapText="1"/>
    </xf>
    <xf numFmtId="0" fontId="111" fillId="0" borderId="11" xfId="0" applyFont="1" applyFill="1" applyBorder="1" applyAlignment="1">
      <alignment horizontal="center" vertical="top" wrapText="1"/>
    </xf>
    <xf numFmtId="0" fontId="111" fillId="0" borderId="13" xfId="0" applyFont="1" applyFill="1" applyBorder="1" applyAlignment="1">
      <alignment horizontal="center" vertical="top" wrapText="1"/>
    </xf>
    <xf numFmtId="0" fontId="111" fillId="0" borderId="12" xfId="0" applyFont="1" applyFill="1" applyBorder="1" applyAlignment="1">
      <alignment horizontal="center" vertical="top" wrapText="1"/>
    </xf>
    <xf numFmtId="0" fontId="2" fillId="0" borderId="13" xfId="0" applyFont="1" applyBorder="1" applyAlignment="1">
      <alignment horizontal="center" vertical="top" wrapText="1"/>
    </xf>
    <xf numFmtId="0" fontId="6" fillId="0" borderId="0" xfId="57" applyFont="1" applyAlignment="1">
      <alignment horizontal="center" vertical="top" wrapText="1"/>
      <protection/>
    </xf>
    <xf numFmtId="0" fontId="18" fillId="0" borderId="16" xfId="0" applyFont="1" applyBorder="1" applyAlignment="1">
      <alignment horizontal="center" vertical="top" wrapText="1"/>
    </xf>
    <xf numFmtId="0" fontId="18" fillId="0" borderId="15" xfId="0" applyFont="1" applyBorder="1" applyAlignment="1">
      <alignment horizontal="center" vertical="top" wrapText="1"/>
    </xf>
    <xf numFmtId="0" fontId="46" fillId="0" borderId="0" xfId="0" applyFont="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59" applyFont="1" applyBorder="1" applyAlignment="1">
      <alignment horizontal="center" vertical="center" wrapText="1"/>
      <protection/>
    </xf>
    <xf numFmtId="0" fontId="6" fillId="0" borderId="12" xfId="59" applyFont="1" applyBorder="1" applyAlignment="1">
      <alignment horizontal="center" vertical="center" wrapText="1"/>
      <protection/>
    </xf>
    <xf numFmtId="0" fontId="84" fillId="0" borderId="26" xfId="59" applyFont="1" applyBorder="1" applyAlignment="1">
      <alignment horizontal="center" wrapText="1"/>
      <protection/>
    </xf>
    <xf numFmtId="0" fontId="84" fillId="0" borderId="0" xfId="59" applyFont="1" applyBorder="1" applyAlignment="1">
      <alignment horizontal="center" wrapText="1"/>
      <protection/>
    </xf>
    <xf numFmtId="0" fontId="6" fillId="0" borderId="10" xfId="59" applyFont="1" applyBorder="1" applyAlignment="1">
      <alignment horizontal="center" vertical="top" wrapText="1"/>
      <protection/>
    </xf>
    <xf numFmtId="0" fontId="9" fillId="0" borderId="10" xfId="0" applyFont="1" applyBorder="1" applyAlignment="1">
      <alignment horizontal="center" vertical="top" wrapText="1"/>
    </xf>
    <xf numFmtId="0" fontId="9" fillId="0" borderId="0" xfId="59" applyFont="1" applyAlignment="1">
      <alignment horizontal="center"/>
      <protection/>
    </xf>
    <xf numFmtId="0" fontId="6" fillId="0" borderId="11" xfId="59" applyFont="1" applyBorder="1" applyAlignment="1">
      <alignment horizontal="center" vertical="top"/>
      <protection/>
    </xf>
    <xf numFmtId="0" fontId="6" fillId="0" borderId="13" xfId="59" applyFont="1" applyBorder="1" applyAlignment="1">
      <alignment horizontal="center" vertical="top"/>
      <protection/>
    </xf>
    <xf numFmtId="0" fontId="10" fillId="0" borderId="0" xfId="59" applyFont="1" applyAlignment="1">
      <alignment horizontal="left"/>
      <protection/>
    </xf>
    <xf numFmtId="0" fontId="9" fillId="0" borderId="0" xfId="0" applyFont="1" applyAlignment="1">
      <alignment horizontal="left"/>
    </xf>
    <xf numFmtId="0" fontId="6" fillId="0" borderId="16" xfId="59" applyFont="1" applyBorder="1" applyAlignment="1">
      <alignment horizontal="center" vertical="top" wrapText="1"/>
      <protection/>
    </xf>
    <xf numFmtId="0" fontId="6" fillId="0" borderId="15" xfId="59" applyFont="1" applyBorder="1" applyAlignment="1">
      <alignment horizontal="center" vertical="top" wrapText="1"/>
      <protection/>
    </xf>
    <xf numFmtId="0" fontId="6" fillId="0" borderId="30" xfId="59" applyFont="1" applyBorder="1" applyAlignment="1">
      <alignment horizontal="center" vertical="top"/>
      <protection/>
    </xf>
    <xf numFmtId="0" fontId="6" fillId="0" borderId="13" xfId="59" applyFont="1" applyBorder="1" applyAlignment="1">
      <alignment horizontal="center" vertical="center" wrapText="1"/>
      <protection/>
    </xf>
    <xf numFmtId="0" fontId="6" fillId="0" borderId="30" xfId="59" applyFont="1" applyBorder="1" applyAlignment="1">
      <alignment horizontal="center" vertical="center" wrapText="1"/>
      <protection/>
    </xf>
    <xf numFmtId="0" fontId="10" fillId="0" borderId="0" xfId="0" applyFont="1" applyAlignment="1">
      <alignment horizontal="left"/>
    </xf>
    <xf numFmtId="0" fontId="2" fillId="0" borderId="10" xfId="59" applyFont="1" applyBorder="1" applyAlignment="1">
      <alignment horizontal="center" vertical="top" wrapText="1"/>
      <protection/>
    </xf>
    <xf numFmtId="0" fontId="0" fillId="0" borderId="0" xfId="0" applyAlignment="1">
      <alignment horizontal="left"/>
    </xf>
    <xf numFmtId="0" fontId="6" fillId="0" borderId="11" xfId="59" applyFont="1" applyBorder="1" applyAlignment="1">
      <alignment horizontal="center" vertical="center"/>
      <protection/>
    </xf>
    <xf numFmtId="0" fontId="6" fillId="0" borderId="13" xfId="59" applyFont="1" applyBorder="1" applyAlignment="1">
      <alignment horizontal="center" vertical="center"/>
      <protection/>
    </xf>
    <xf numFmtId="0" fontId="6" fillId="0" borderId="12" xfId="59" applyFont="1" applyBorder="1" applyAlignment="1">
      <alignment horizontal="center" vertical="center"/>
      <protection/>
    </xf>
    <xf numFmtId="0" fontId="8" fillId="0" borderId="0" xfId="59" applyFont="1" applyAlignment="1">
      <alignment horizontal="center"/>
      <protection/>
    </xf>
    <xf numFmtId="0" fontId="2" fillId="0" borderId="11" xfId="59" applyFont="1" applyBorder="1" applyAlignment="1">
      <alignment horizontal="center" vertical="top" wrapText="1"/>
      <protection/>
    </xf>
    <xf numFmtId="0" fontId="2" fillId="0" borderId="13" xfId="59" applyFont="1" applyBorder="1" applyAlignment="1">
      <alignment horizontal="center" vertical="top" wrapText="1"/>
      <protection/>
    </xf>
    <xf numFmtId="0" fontId="2" fillId="0" borderId="12" xfId="59" applyFont="1" applyBorder="1" applyAlignment="1">
      <alignment horizontal="center" vertical="top" wrapText="1"/>
      <protection/>
    </xf>
    <xf numFmtId="0" fontId="18" fillId="0" borderId="11" xfId="0" applyFont="1" applyBorder="1" applyAlignment="1">
      <alignment horizontal="center" vertical="top" wrapText="1"/>
    </xf>
    <xf numFmtId="0" fontId="18" fillId="0" borderId="13" xfId="0" applyFont="1" applyBorder="1" applyAlignment="1">
      <alignment horizontal="center" vertical="top" wrapText="1"/>
    </xf>
    <xf numFmtId="0" fontId="18" fillId="0" borderId="12" xfId="0" applyFont="1" applyBorder="1" applyAlignment="1">
      <alignment horizontal="center" vertical="top" wrapText="1"/>
    </xf>
    <xf numFmtId="0" fontId="28" fillId="0" borderId="14" xfId="0" applyFont="1" applyBorder="1" applyAlignment="1">
      <alignment horizontal="left"/>
    </xf>
    <xf numFmtId="0" fontId="9" fillId="0" borderId="10" xfId="0" applyFont="1" applyBorder="1" applyAlignment="1">
      <alignment horizontal="center" vertical="center" wrapText="1"/>
    </xf>
    <xf numFmtId="0" fontId="6" fillId="34" borderId="10" xfId="57" applyFont="1" applyFill="1" applyBorder="1" applyAlignment="1" quotePrefix="1">
      <alignment horizontal="center" vertical="center" wrapText="1"/>
      <protection/>
    </xf>
    <xf numFmtId="0" fontId="5" fillId="0" borderId="0" xfId="57" applyFont="1" applyAlignment="1">
      <alignment/>
      <protection/>
    </xf>
    <xf numFmtId="0" fontId="18" fillId="0" borderId="18" xfId="0" applyFont="1" applyBorder="1" applyAlignment="1">
      <alignment horizontal="center" vertical="top" wrapText="1"/>
    </xf>
    <xf numFmtId="0" fontId="12" fillId="0" borderId="0" xfId="57" applyFont="1" applyAlignment="1">
      <alignment horizontal="center"/>
      <protection/>
    </xf>
    <xf numFmtId="0" fontId="47" fillId="0" borderId="0" xfId="57" applyFont="1" applyAlignment="1">
      <alignment horizontal="right"/>
      <protection/>
    </xf>
    <xf numFmtId="0" fontId="47" fillId="0" borderId="14" xfId="0" applyFont="1" applyBorder="1" applyAlignment="1">
      <alignment horizontal="center"/>
    </xf>
    <xf numFmtId="0" fontId="12" fillId="34" borderId="16" xfId="57" applyFont="1" applyFill="1" applyBorder="1" applyAlignment="1" quotePrefix="1">
      <alignment horizontal="center" vertical="center" wrapText="1"/>
      <protection/>
    </xf>
    <xf numFmtId="0" fontId="12" fillId="34" borderId="15" xfId="57" applyFont="1" applyFill="1" applyBorder="1" applyAlignment="1" quotePrefix="1">
      <alignment horizontal="center" vertical="center" wrapText="1"/>
      <protection/>
    </xf>
    <xf numFmtId="0" fontId="12" fillId="34" borderId="10" xfId="57" applyFont="1" applyFill="1" applyBorder="1" applyAlignment="1">
      <alignment horizontal="center" vertical="center" wrapText="1"/>
      <protection/>
    </xf>
    <xf numFmtId="0" fontId="12" fillId="34" borderId="10" xfId="57" applyFont="1" applyFill="1" applyBorder="1" applyAlignment="1" quotePrefix="1">
      <alignment horizontal="center" vertical="center" wrapText="1"/>
      <protection/>
    </xf>
    <xf numFmtId="0" fontId="2" fillId="0" borderId="10" xfId="57" applyFont="1" applyBorder="1" applyAlignment="1">
      <alignment horizontal="left"/>
      <protection/>
    </xf>
    <xf numFmtId="0" fontId="12" fillId="0" borderId="0" xfId="57" applyFont="1" applyAlignment="1">
      <alignment horizontal="center" vertical="top" wrapText="1"/>
      <protection/>
    </xf>
    <xf numFmtId="0" fontId="48" fillId="0" borderId="16" xfId="0" applyFont="1" applyBorder="1" applyAlignment="1">
      <alignment horizontal="center" vertical="top" wrapText="1"/>
    </xf>
    <xf numFmtId="0" fontId="48" fillId="0" borderId="18" xfId="0" applyFont="1" applyBorder="1" applyAlignment="1">
      <alignment horizontal="center" vertical="top" wrapText="1"/>
    </xf>
    <xf numFmtId="0" fontId="120" fillId="0" borderId="0" xfId="0" applyFont="1" applyBorder="1" applyAlignment="1">
      <alignment horizontal="left" vertical="center" wrapText="1"/>
    </xf>
    <xf numFmtId="0" fontId="111" fillId="0" borderId="0" xfId="0" applyFont="1" applyBorder="1" applyAlignment="1">
      <alignment horizontal="center" vertical="top"/>
    </xf>
    <xf numFmtId="0" fontId="6" fillId="0" borderId="14" xfId="0" applyFont="1" applyBorder="1" applyAlignment="1">
      <alignment horizontal="left"/>
    </xf>
    <xf numFmtId="0" fontId="120" fillId="0" borderId="25" xfId="0" applyFont="1" applyBorder="1" applyAlignment="1">
      <alignment horizontal="center" vertical="top" wrapText="1"/>
    </xf>
    <xf numFmtId="0" fontId="120" fillId="0" borderId="26" xfId="0" applyFont="1" applyBorder="1" applyAlignment="1">
      <alignment horizontal="center" vertical="top" wrapText="1"/>
    </xf>
    <xf numFmtId="0" fontId="120" fillId="0" borderId="27" xfId="0" applyFont="1" applyBorder="1" applyAlignment="1">
      <alignment horizontal="center" vertical="top" wrapText="1"/>
    </xf>
    <xf numFmtId="0" fontId="120" fillId="0" borderId="24" xfId="0" applyFont="1" applyBorder="1" applyAlignment="1">
      <alignment horizontal="center" vertical="top" wrapText="1"/>
    </xf>
    <xf numFmtId="0" fontId="120" fillId="0" borderId="0" xfId="0" applyFont="1" applyBorder="1" applyAlignment="1">
      <alignment horizontal="center" vertical="top" wrapText="1"/>
    </xf>
    <xf numFmtId="0" fontId="120" fillId="0" borderId="29" xfId="0" applyFont="1" applyBorder="1" applyAlignment="1">
      <alignment horizontal="center" vertical="top" wrapText="1"/>
    </xf>
    <xf numFmtId="0" fontId="110" fillId="0" borderId="0" xfId="0" applyFont="1" applyAlignment="1">
      <alignment horizontal="center" vertical="center"/>
    </xf>
    <xf numFmtId="0" fontId="110" fillId="0" borderId="0" xfId="0" applyFont="1" applyBorder="1" applyAlignment="1">
      <alignment horizontal="center" vertical="center"/>
    </xf>
    <xf numFmtId="0" fontId="42" fillId="0" borderId="0" xfId="0" applyFont="1" applyAlignment="1">
      <alignment horizontal="center" vertical="center" wrapText="1"/>
    </xf>
    <xf numFmtId="0" fontId="5" fillId="0" borderId="0" xfId="0" applyFont="1" applyAlignment="1">
      <alignment horizontal="center" vertical="top" wrapText="1"/>
    </xf>
    <xf numFmtId="0" fontId="6" fillId="0" borderId="18" xfId="0" applyFont="1" applyBorder="1" applyAlignment="1">
      <alignment horizontal="center" vertical="top" wrapText="1"/>
    </xf>
    <xf numFmtId="0" fontId="29" fillId="0" borderId="0" xfId="0" applyFont="1" applyAlignment="1">
      <alignment horizontal="center" vertical="top" wrapText="1"/>
    </xf>
    <xf numFmtId="0" fontId="9" fillId="0" borderId="0" xfId="0" applyFont="1" applyAlignment="1">
      <alignment horizontal="center" vertical="top" wrapText="1"/>
    </xf>
    <xf numFmtId="0" fontId="4" fillId="34" borderId="0" xfId="0" applyFont="1" applyFill="1" applyAlignment="1">
      <alignment horizontal="center"/>
    </xf>
    <xf numFmtId="0" fontId="2" fillId="34" borderId="0" xfId="0" applyFont="1" applyFill="1" applyAlignment="1">
      <alignment horizontal="center"/>
    </xf>
    <xf numFmtId="0" fontId="2" fillId="34" borderId="25" xfId="0" applyFont="1" applyFill="1" applyBorder="1" applyAlignment="1">
      <alignment horizontal="center" vertical="top" wrapText="1"/>
    </xf>
    <xf numFmtId="0" fontId="2" fillId="34" borderId="19" xfId="0" applyFont="1" applyFill="1" applyBorder="1" applyAlignment="1">
      <alignment horizontal="center" vertical="top" wrapText="1"/>
    </xf>
    <xf numFmtId="0" fontId="0" fillId="34" borderId="0" xfId="0" applyFont="1" applyFill="1" applyAlignment="1">
      <alignment horizontal="center"/>
    </xf>
    <xf numFmtId="0" fontId="13" fillId="34" borderId="0" xfId="0" applyFont="1" applyFill="1" applyAlignment="1">
      <alignment horizontal="center" wrapText="1"/>
    </xf>
    <xf numFmtId="0" fontId="6" fillId="34" borderId="0" xfId="0" applyFont="1" applyFill="1" applyAlignment="1">
      <alignment horizontal="center"/>
    </xf>
    <xf numFmtId="0" fontId="2" fillId="34" borderId="11" xfId="0" applyFont="1" applyFill="1" applyBorder="1" applyAlignment="1">
      <alignment horizontal="center" vertical="top" wrapText="1"/>
    </xf>
    <xf numFmtId="0" fontId="2" fillId="34" borderId="13" xfId="0" applyFont="1" applyFill="1" applyBorder="1" applyAlignment="1">
      <alignment horizontal="center" vertical="top" wrapText="1"/>
    </xf>
    <xf numFmtId="0" fontId="2" fillId="34" borderId="12" xfId="0" applyFont="1" applyFill="1" applyBorder="1" applyAlignment="1">
      <alignment horizontal="center" vertical="top"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2" fontId="52" fillId="34" borderId="11" xfId="0" applyNumberFormat="1" applyFont="1" applyFill="1" applyBorder="1" applyAlignment="1">
      <alignment horizontal="center" vertical="center" wrapText="1"/>
    </xf>
    <xf numFmtId="2" fontId="52" fillId="34" borderId="13" xfId="0" applyNumberFormat="1" applyFont="1" applyFill="1" applyBorder="1" applyAlignment="1">
      <alignment horizontal="center" vertical="center" wrapText="1"/>
    </xf>
    <xf numFmtId="2" fontId="52" fillId="34" borderId="12" xfId="0" applyNumberFormat="1" applyFont="1" applyFill="1" applyBorder="1" applyAlignment="1">
      <alignment horizontal="center" vertical="center" wrapText="1"/>
    </xf>
    <xf numFmtId="0" fontId="0" fillId="33" borderId="0" xfId="0" applyFont="1" applyFill="1" applyAlignment="1">
      <alignment horizontal="center"/>
    </xf>
    <xf numFmtId="0" fontId="2" fillId="34" borderId="0" xfId="0" applyFont="1" applyFill="1" applyBorder="1" applyAlignment="1">
      <alignment horizontal="right"/>
    </xf>
    <xf numFmtId="0" fontId="2" fillId="34" borderId="10" xfId="0" applyFont="1" applyFill="1" applyBorder="1" applyAlignment="1">
      <alignment horizontal="center" vertical="top" wrapText="1"/>
    </xf>
    <xf numFmtId="0" fontId="2" fillId="34" borderId="12" xfId="0" applyFont="1" applyFill="1" applyBorder="1" applyAlignment="1">
      <alignment horizontal="center" vertical="center" wrapText="1"/>
    </xf>
    <xf numFmtId="0" fontId="2" fillId="34" borderId="0" xfId="0" applyFont="1" applyFill="1" applyAlignment="1">
      <alignment horizontal="center" wrapText="1"/>
    </xf>
    <xf numFmtId="0" fontId="3" fillId="34" borderId="0" xfId="0" applyFont="1" applyFill="1" applyAlignment="1">
      <alignment horizontal="right"/>
    </xf>
    <xf numFmtId="0" fontId="36" fillId="34" borderId="11" xfId="0" applyFont="1" applyFill="1" applyBorder="1" applyAlignment="1">
      <alignment horizontal="center" vertical="center"/>
    </xf>
    <xf numFmtId="0" fontId="36" fillId="34" borderId="13" xfId="0" applyFont="1" applyFill="1" applyBorder="1" applyAlignment="1">
      <alignment horizontal="center" vertical="center"/>
    </xf>
    <xf numFmtId="0" fontId="36" fillId="34" borderId="12" xfId="0" applyFont="1" applyFill="1" applyBorder="1" applyAlignment="1">
      <alignment horizontal="center" vertical="center"/>
    </xf>
    <xf numFmtId="0" fontId="8" fillId="34" borderId="0" xfId="0" applyFont="1" applyFill="1" applyAlignment="1">
      <alignment horizontal="center"/>
    </xf>
    <xf numFmtId="0" fontId="2" fillId="34" borderId="16" xfId="0" applyFont="1" applyFill="1" applyBorder="1" applyAlignment="1">
      <alignment horizontal="center" vertical="top" wrapText="1"/>
    </xf>
    <xf numFmtId="0" fontId="2" fillId="34" borderId="15" xfId="0" applyFont="1" applyFill="1" applyBorder="1" applyAlignment="1">
      <alignment horizontal="center" vertical="top" wrapText="1"/>
    </xf>
    <xf numFmtId="0" fontId="0" fillId="34" borderId="1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2" fillId="34" borderId="26" xfId="0" applyFont="1" applyFill="1" applyBorder="1" applyAlignment="1">
      <alignment horizontal="center" vertical="top" wrapText="1"/>
    </xf>
    <xf numFmtId="0" fontId="2" fillId="34" borderId="27" xfId="0" applyFont="1" applyFill="1" applyBorder="1" applyAlignment="1">
      <alignment horizontal="center" vertical="top" wrapText="1"/>
    </xf>
    <xf numFmtId="0" fontId="2" fillId="34" borderId="14" xfId="0" applyFont="1" applyFill="1" applyBorder="1" applyAlignment="1">
      <alignment horizontal="center" vertical="top" wrapText="1"/>
    </xf>
    <xf numFmtId="0" fontId="2" fillId="34" borderId="28" xfId="0" applyFont="1" applyFill="1" applyBorder="1" applyAlignment="1">
      <alignment horizontal="center" vertical="top" wrapText="1"/>
    </xf>
    <xf numFmtId="0" fontId="7" fillId="34" borderId="0" xfId="0" applyFont="1" applyFill="1" applyAlignment="1">
      <alignment horizontal="center" wrapText="1"/>
    </xf>
    <xf numFmtId="0" fontId="0" fillId="34" borderId="11" xfId="0" applyFont="1" applyFill="1" applyBorder="1" applyAlignment="1">
      <alignment/>
    </xf>
    <xf numFmtId="0" fontId="0" fillId="34" borderId="13" xfId="0" applyFont="1" applyFill="1" applyBorder="1" applyAlignment="1">
      <alignment/>
    </xf>
    <xf numFmtId="0" fontId="0" fillId="34" borderId="12" xfId="0" applyFont="1" applyFill="1" applyBorder="1" applyAlignment="1">
      <alignment/>
    </xf>
    <xf numFmtId="0" fontId="90" fillId="0" borderId="0" xfId="57" applyFont="1" applyAlignment="1">
      <alignment horizontal="center" vertical="top" wrapText="1"/>
      <protection/>
    </xf>
    <xf numFmtId="0" fontId="16" fillId="0" borderId="0" xfId="57" applyFont="1" applyAlignment="1">
      <alignment horizontal="center"/>
      <protection/>
    </xf>
    <xf numFmtId="0" fontId="15" fillId="0" borderId="16" xfId="57" applyFont="1" applyBorder="1" applyAlignment="1">
      <alignment horizontal="center" vertical="top" wrapText="1"/>
      <protection/>
    </xf>
    <xf numFmtId="0" fontId="15" fillId="0" borderId="15" xfId="57" applyFont="1" applyBorder="1" applyAlignment="1">
      <alignment horizontal="center" vertical="top" wrapText="1"/>
      <protection/>
    </xf>
    <xf numFmtId="0" fontId="15" fillId="0" borderId="11" xfId="57" applyFont="1" applyBorder="1" applyAlignment="1">
      <alignment horizontal="center" vertical="top" wrapText="1"/>
      <protection/>
    </xf>
    <xf numFmtId="0" fontId="15" fillId="0" borderId="13" xfId="57" applyFont="1" applyBorder="1" applyAlignment="1">
      <alignment horizontal="center" vertical="top" wrapText="1"/>
      <protection/>
    </xf>
    <xf numFmtId="0" fontId="15" fillId="0" borderId="27" xfId="57" applyFont="1" applyBorder="1" applyAlignment="1">
      <alignment horizontal="center" vertical="top" wrapText="1"/>
      <protection/>
    </xf>
    <xf numFmtId="0" fontId="15" fillId="0" borderId="10" xfId="57" applyFont="1" applyBorder="1" applyAlignment="1">
      <alignment horizontal="center" vertical="top" wrapText="1"/>
      <protection/>
    </xf>
    <xf numFmtId="0" fontId="15" fillId="0" borderId="12" xfId="57" applyFont="1" applyBorder="1" applyAlignment="1">
      <alignment horizontal="center" vertical="top" wrapText="1"/>
      <protection/>
    </xf>
    <xf numFmtId="0" fontId="34" fillId="0" borderId="10" xfId="57" applyFont="1" applyBorder="1" applyAlignment="1">
      <alignment horizontal="center" vertical="top" wrapText="1"/>
      <protection/>
    </xf>
    <xf numFmtId="0" fontId="34" fillId="0" borderId="16" xfId="57" applyFont="1" applyBorder="1" applyAlignment="1">
      <alignment horizontal="center" vertical="top" wrapText="1"/>
      <protection/>
    </xf>
    <xf numFmtId="0" fontId="124" fillId="0" borderId="11" xfId="57" applyFont="1" applyBorder="1" applyAlignment="1">
      <alignment horizontal="center" vertical="center"/>
      <protection/>
    </xf>
    <xf numFmtId="0" fontId="124" fillId="0" borderId="13" xfId="57" applyFont="1" applyBorder="1" applyAlignment="1">
      <alignment horizontal="center" vertical="center"/>
      <protection/>
    </xf>
    <xf numFmtId="0" fontId="124" fillId="0" borderId="12" xfId="57" applyFont="1" applyBorder="1" applyAlignment="1">
      <alignment horizontal="center" vertical="center"/>
      <protection/>
    </xf>
    <xf numFmtId="0" fontId="2" fillId="0" borderId="0" xfId="0" applyFont="1" applyAlignment="1">
      <alignment horizontal="center" vertical="top" wrapText="1"/>
    </xf>
    <xf numFmtId="0" fontId="53" fillId="0" borderId="0" xfId="57" applyFont="1" applyAlignment="1">
      <alignment horizontal="center"/>
      <protection/>
    </xf>
    <xf numFmtId="0" fontId="55" fillId="0" borderId="10" xfId="57" applyFont="1" applyBorder="1" applyAlignment="1">
      <alignment horizontal="center" vertical="top" wrapText="1"/>
      <protection/>
    </xf>
    <xf numFmtId="0" fontId="55" fillId="0" borderId="11" xfId="57" applyFont="1" applyBorder="1" applyAlignment="1">
      <alignment horizontal="center" vertical="top" wrapText="1"/>
      <protection/>
    </xf>
    <xf numFmtId="0" fontId="55" fillId="0" borderId="13" xfId="57" applyFont="1" applyBorder="1" applyAlignment="1">
      <alignment horizontal="center" vertical="top" wrapText="1"/>
      <protection/>
    </xf>
    <xf numFmtId="0" fontId="56" fillId="0" borderId="16" xfId="57" applyFont="1" applyBorder="1" applyAlignment="1">
      <alignment horizontal="center" vertical="top" wrapText="1"/>
      <protection/>
    </xf>
    <xf numFmtId="0" fontId="56" fillId="0" borderId="15" xfId="57" applyFont="1" applyBorder="1" applyAlignment="1">
      <alignment horizontal="center" vertical="top" wrapText="1"/>
      <protection/>
    </xf>
    <xf numFmtId="0" fontId="56" fillId="0" borderId="11" xfId="57" applyFont="1" applyBorder="1" applyAlignment="1">
      <alignment horizontal="center" vertical="top" wrapText="1"/>
      <protection/>
    </xf>
    <xf numFmtId="0" fontId="56" fillId="0" borderId="13" xfId="57" applyFont="1" applyBorder="1" applyAlignment="1">
      <alignment horizontal="center" vertical="top" wrapText="1"/>
      <protection/>
    </xf>
    <xf numFmtId="0" fontId="56" fillId="0" borderId="12" xfId="57" applyFont="1" applyBorder="1" applyAlignment="1">
      <alignment horizontal="center" vertical="top" wrapText="1"/>
      <protection/>
    </xf>
    <xf numFmtId="0" fontId="90" fillId="0" borderId="11" xfId="57" applyBorder="1" applyAlignment="1">
      <alignment horizontal="center"/>
      <protection/>
    </xf>
    <xf numFmtId="0" fontId="90" fillId="0" borderId="13" xfId="57" applyBorder="1" applyAlignment="1">
      <alignment horizontal="center"/>
      <protection/>
    </xf>
    <xf numFmtId="0" fontId="90" fillId="0" borderId="12" xfId="57" applyBorder="1" applyAlignment="1">
      <alignment horizontal="center"/>
      <protection/>
    </xf>
    <xf numFmtId="0" fontId="50" fillId="0" borderId="11" xfId="57" applyFont="1" applyBorder="1" applyAlignment="1">
      <alignment horizontal="center" vertical="top" wrapText="1"/>
      <protection/>
    </xf>
    <xf numFmtId="0" fontId="50" fillId="0" borderId="13" xfId="57" applyFont="1" applyBorder="1" applyAlignment="1">
      <alignment horizontal="center" vertical="top" wrapText="1"/>
      <protection/>
    </xf>
    <xf numFmtId="0" fontId="15" fillId="0" borderId="11" xfId="57" applyFont="1" applyBorder="1" applyAlignment="1">
      <alignment horizontal="center" wrapText="1"/>
      <protection/>
    </xf>
    <xf numFmtId="0" fontId="15" fillId="0" borderId="13" xfId="57" applyFont="1" applyBorder="1" applyAlignment="1">
      <alignment horizontal="center" wrapText="1"/>
      <protection/>
    </xf>
    <xf numFmtId="0" fontId="15" fillId="0" borderId="12" xfId="57" applyFont="1" applyBorder="1" applyAlignment="1">
      <alignment horizontal="center" wrapText="1"/>
      <protection/>
    </xf>
    <xf numFmtId="0" fontId="9" fillId="0" borderId="0" xfId="0" applyFont="1" applyAlignment="1">
      <alignment horizontal="justify" vertical="top" wrapText="1"/>
    </xf>
    <xf numFmtId="0" fontId="9" fillId="0" borderId="0" xfId="0" applyFont="1" applyAlignment="1">
      <alignment wrapText="1"/>
    </xf>
    <xf numFmtId="0" fontId="15" fillId="0" borderId="16" xfId="57" applyFont="1" applyBorder="1" applyAlignment="1">
      <alignment horizontal="center" vertical="top"/>
      <protection/>
    </xf>
    <xf numFmtId="0" fontId="15" fillId="0" borderId="18" xfId="57" applyFont="1" applyBorder="1" applyAlignment="1">
      <alignment horizontal="center" vertical="top"/>
      <protection/>
    </xf>
    <xf numFmtId="0" fontId="15" fillId="0" borderId="15" xfId="57" applyFont="1" applyBorder="1" applyAlignment="1">
      <alignment horizontal="center" vertical="top"/>
      <protection/>
    </xf>
    <xf numFmtId="0" fontId="15" fillId="0" borderId="18" xfId="57" applyFont="1" applyBorder="1" applyAlignment="1">
      <alignment horizontal="center" vertical="top" wrapText="1"/>
      <protection/>
    </xf>
    <xf numFmtId="0" fontId="15" fillId="0" borderId="25" xfId="57" applyFont="1" applyBorder="1" applyAlignment="1">
      <alignment horizontal="center" vertical="top" wrapText="1"/>
      <protection/>
    </xf>
    <xf numFmtId="0" fontId="15" fillId="0" borderId="24" xfId="57" applyFont="1" applyBorder="1" applyAlignment="1">
      <alignment horizontal="center" vertical="top" wrapText="1"/>
      <protection/>
    </xf>
    <xf numFmtId="0" fontId="15" fillId="0" borderId="29" xfId="57" applyFont="1" applyBorder="1" applyAlignment="1">
      <alignment horizontal="center" vertical="top" wrapText="1"/>
      <protection/>
    </xf>
    <xf numFmtId="0" fontId="15" fillId="0" borderId="10" xfId="57" applyFont="1" applyBorder="1" applyAlignment="1">
      <alignment horizontal="center" wrapText="1"/>
      <protection/>
    </xf>
    <xf numFmtId="0" fontId="5" fillId="0" borderId="0" xfId="60" applyFont="1" applyAlignment="1">
      <alignment horizontal="center"/>
      <protection/>
    </xf>
    <xf numFmtId="0" fontId="9" fillId="0" borderId="0" xfId="60" applyFont="1" applyAlignment="1">
      <alignment horizontal="left"/>
      <protection/>
    </xf>
    <xf numFmtId="0" fontId="28" fillId="0" borderId="10" xfId="60" applyFont="1" applyBorder="1" applyAlignment="1">
      <alignment horizontal="center" vertical="top" wrapText="1"/>
      <protection/>
    </xf>
    <xf numFmtId="0" fontId="3" fillId="0" borderId="0" xfId="60" applyFont="1" applyAlignment="1">
      <alignment horizontal="right"/>
      <protection/>
    </xf>
    <xf numFmtId="0" fontId="29" fillId="0" borderId="0" xfId="60" applyFont="1" applyAlignment="1">
      <alignment horizontal="center"/>
      <protection/>
    </xf>
    <xf numFmtId="0" fontId="6" fillId="0" borderId="0" xfId="60" applyFont="1" applyAlignment="1">
      <alignment horizontal="center"/>
      <protection/>
    </xf>
    <xf numFmtId="0" fontId="6" fillId="0" borderId="11" xfId="60" applyFont="1" applyBorder="1" applyAlignment="1">
      <alignment horizontal="center"/>
      <protection/>
    </xf>
    <xf numFmtId="0" fontId="6" fillId="0" borderId="12" xfId="60" applyFont="1" applyBorder="1" applyAlignment="1">
      <alignment horizontal="center"/>
      <protection/>
    </xf>
    <xf numFmtId="0" fontId="28" fillId="0" borderId="14" xfId="60" applyFont="1" applyBorder="1" applyAlignment="1">
      <alignment horizontal="center"/>
      <protection/>
    </xf>
    <xf numFmtId="0" fontId="5" fillId="0" borderId="11" xfId="60" applyFont="1" applyBorder="1" applyAlignment="1">
      <alignment horizontal="center" vertical="top" wrapText="1"/>
      <protection/>
    </xf>
    <xf numFmtId="0" fontId="5" fillId="0" borderId="12" xfId="60" applyFont="1" applyBorder="1" applyAlignment="1">
      <alignment horizontal="center" vertical="top" wrapText="1"/>
      <protection/>
    </xf>
    <xf numFmtId="0" fontId="28" fillId="0" borderId="16" xfId="60" applyFont="1" applyBorder="1" applyAlignment="1">
      <alignment horizontal="center" vertical="top" wrapText="1"/>
      <protection/>
    </xf>
    <xf numFmtId="0" fontId="28" fillId="0" borderId="15" xfId="60" applyFont="1" applyBorder="1" applyAlignment="1">
      <alignment horizontal="center" vertical="top" wrapText="1"/>
      <protection/>
    </xf>
    <xf numFmtId="0" fontId="28" fillId="0" borderId="10" xfId="60" applyFont="1" applyBorder="1" applyAlignment="1">
      <alignment horizontal="center" vertical="top"/>
      <protection/>
    </xf>
    <xf numFmtId="0" fontId="0" fillId="0" borderId="0" xfId="59" applyFont="1">
      <alignment/>
      <protection/>
    </xf>
    <xf numFmtId="0" fontId="2" fillId="0" borderId="10" xfId="59" applyFont="1" applyBorder="1" applyAlignment="1">
      <alignment horizontal="center" vertical="center"/>
      <protection/>
    </xf>
    <xf numFmtId="0" fontId="2" fillId="0" borderId="0" xfId="59" applyFont="1" applyAlignment="1">
      <alignment horizontal="center"/>
      <protection/>
    </xf>
    <xf numFmtId="0" fontId="5" fillId="0" borderId="0" xfId="59" applyFont="1" applyAlignment="1">
      <alignment horizontal="center" wrapText="1"/>
      <protection/>
    </xf>
    <xf numFmtId="0" fontId="2" fillId="0" borderId="0" xfId="59" applyFont="1" applyAlignment="1">
      <alignment horizontal="left"/>
      <protection/>
    </xf>
    <xf numFmtId="0" fontId="14" fillId="0" borderId="14" xfId="59" applyFont="1" applyBorder="1" applyAlignment="1">
      <alignment horizontal="right"/>
      <protection/>
    </xf>
    <xf numFmtId="9" fontId="9" fillId="0" borderId="0" xfId="64" applyFont="1" applyBorder="1" applyAlignment="1">
      <alignment/>
    </xf>
    <xf numFmtId="9" fontId="6" fillId="0" borderId="0" xfId="64" applyFont="1" applyBorder="1" applyAlignment="1">
      <alignment horizontal="center"/>
    </xf>
    <xf numFmtId="10" fontId="6" fillId="0" borderId="0" xfId="64" applyNumberFormat="1" applyFont="1" applyBorder="1" applyAlignment="1">
      <alignment horizontal="center"/>
    </xf>
    <xf numFmtId="10" fontId="9" fillId="0" borderId="0" xfId="64" applyNumberFormat="1" applyFont="1" applyBorder="1" applyAlignment="1">
      <alignment horizontal="center"/>
    </xf>
    <xf numFmtId="1" fontId="9" fillId="0" borderId="0" xfId="0" applyNumberFormat="1" applyFont="1" applyBorder="1" applyAlignment="1">
      <alignment horizontal="center"/>
    </xf>
    <xf numFmtId="1" fontId="9" fillId="0" borderId="0" xfId="0" applyNumberFormat="1" applyFont="1" applyAlignment="1">
      <alignment horizontal="center"/>
    </xf>
    <xf numFmtId="9" fontId="9" fillId="0" borderId="0" xfId="64" applyFont="1" applyAlignment="1">
      <alignment horizontal="center"/>
    </xf>
    <xf numFmtId="2" fontId="6" fillId="0" borderId="0" xfId="0" applyNumberFormat="1" applyFont="1" applyBorder="1" applyAlignment="1">
      <alignment/>
    </xf>
    <xf numFmtId="2" fontId="6" fillId="33" borderId="0" xfId="0" applyNumberFormat="1" applyFont="1" applyFill="1" applyBorder="1" applyAlignment="1">
      <alignment/>
    </xf>
    <xf numFmtId="0" fontId="6" fillId="33" borderId="0" xfId="0" applyFont="1" applyFill="1" applyAlignment="1">
      <alignment horizontal="center"/>
    </xf>
    <xf numFmtId="186" fontId="6" fillId="0" borderId="0" xfId="64" applyNumberFormat="1" applyFont="1" applyAlignment="1">
      <alignment horizontal="righ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styles" Target="styles.xml" /><Relationship Id="rId72" Type="http://schemas.openxmlformats.org/officeDocument/2006/relationships/sharedStrings" Target="sharedStrings.xml" /><Relationship Id="rId7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2</xdr:row>
      <xdr:rowOff>152400</xdr:rowOff>
    </xdr:from>
    <xdr:ext cx="9258300" cy="4533900"/>
    <xdr:sp>
      <xdr:nvSpPr>
        <xdr:cNvPr id="1" name="Rectangle 1"/>
        <xdr:cNvSpPr>
          <a:spLocks/>
        </xdr:cNvSpPr>
      </xdr:nvSpPr>
      <xdr:spPr>
        <a:xfrm>
          <a:off x="85725" y="476250"/>
          <a:ext cx="9258300" cy="4533900"/>
        </a:xfrm>
        <a:prstGeom prst="rect">
          <a:avLst/>
        </a:prstGeom>
        <a:noFill/>
        <a:ln w="9525" cmpd="sng">
          <a:noFill/>
        </a:ln>
      </xdr:spPr>
      <xdr:txBody>
        <a:bodyPr vertOverflow="clip" wrap="square"/>
        <a:p>
          <a:pPr algn="ctr">
            <a:defRPr/>
          </a:pPr>
          <a:r>
            <a:rPr lang="en-US" cap="none" sz="5400" b="1" i="0" u="none" baseline="0">
              <a:solidFill>
                <a:srgbClr val="003366"/>
              </a:solidFill>
            </a:rPr>
            <a:t>Annual Work Plan &amp; Budget
</a:t>
          </a:r>
          <a:r>
            <a:rPr lang="en-US" cap="none" sz="5400" b="1" i="0" u="none" baseline="0">
              <a:solidFill>
                <a:srgbClr val="003366"/>
              </a:solidFill>
            </a:rPr>
            <a:t>2019-20
</a:t>
          </a:r>
          <a:r>
            <a:rPr lang="en-US" cap="none" sz="5400" b="1" i="0" u="none" baseline="0">
              <a:solidFill>
                <a:srgbClr val="003366"/>
              </a:solidFill>
            </a:rPr>
            <a:t>
</a:t>
          </a:r>
          <a:r>
            <a:rPr lang="en-US" cap="none" sz="4400" b="1" i="0" u="none" baseline="0">
              <a:solidFill>
                <a:srgbClr val="003366"/>
              </a:solidFill>
            </a:rPr>
            <a:t>State/UT</a:t>
          </a:r>
          <a:r>
            <a:rPr lang="en-US" cap="none" sz="4400" b="1" i="0" u="none" baseline="0">
              <a:solidFill>
                <a:srgbClr val="003366"/>
              </a:solidFill>
            </a:rPr>
            <a:t> - Chandigarh(UT)
</a:t>
          </a:r>
          <a:r>
            <a:rPr lang="en-US" cap="none" sz="4400" b="1" i="0" u="none" baseline="0">
              <a:solidFill>
                <a:srgbClr val="003366"/>
              </a:solidFill>
            </a:rPr>
            <a:t>Date of Submission 06.05.2019</a:t>
          </a:r>
          <a:r>
            <a:rPr lang="en-US" cap="none" sz="4400" b="1" i="0" u="none" baseline="0">
              <a:solidFill>
                <a:srgbClr val="003366"/>
              </a:solidFil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581025</xdr:colOff>
      <xdr:row>2</xdr:row>
      <xdr:rowOff>142875</xdr:rowOff>
    </xdr:from>
    <xdr:ext cx="4343400" cy="2628900"/>
    <xdr:sp>
      <xdr:nvSpPr>
        <xdr:cNvPr id="1" name="Rectangle 1"/>
        <xdr:cNvSpPr>
          <a:spLocks/>
        </xdr:cNvSpPr>
      </xdr:nvSpPr>
      <xdr:spPr>
        <a:xfrm>
          <a:off x="581025" y="466725"/>
          <a:ext cx="4343400" cy="2628900"/>
        </a:xfrm>
        <a:prstGeom prst="rect">
          <a:avLst/>
        </a:prstGeom>
        <a:noFill/>
        <a:ln w="9525" cmpd="sng">
          <a:noFill/>
        </a:ln>
      </xdr:spPr>
      <xdr:txBody>
        <a:bodyPr vertOverflow="clip" wrap="square"/>
        <a:p>
          <a:pPr algn="ctr">
            <a:defRPr/>
          </a:pPr>
          <a:r>
            <a:rPr lang="en-US" cap="none" sz="5400" b="1" i="0" u="none" baseline="0"/>
            <a:t>Performance during
</a:t>
          </a:r>
          <a:r>
            <a:rPr lang="en-US" cap="none" sz="5400" b="1" i="0" u="none" baseline="0"/>
            <a:t>2018-19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hyperlink" Target="mailto:dpi-ut@nic.in" TargetMode="External" /><Relationship Id="rId2" Type="http://schemas.openxmlformats.org/officeDocument/2006/relationships/hyperlink" Target="mailto:mdmchd@gmail.com" TargetMode="External" /><Relationship Id="rId3"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view="pageBreakPreview" zoomScale="90" zoomScaleSheetLayoutView="90" zoomScalePageLayoutView="0" workbookViewId="0" topLeftCell="A1">
      <selection activeCell="R15" sqref="R15"/>
    </sheetView>
  </sheetViews>
  <sheetFormatPr defaultColWidth="9.140625" defaultRowHeight="12.75"/>
  <cols>
    <col min="15" max="15" width="12.421875" style="0" customWidth="1"/>
  </cols>
  <sheetData/>
  <sheetProtection/>
  <printOptions/>
  <pageMargins left="0.7086614173228347" right="0.7086614173228347" top="1.24" bottom="0.7480314960629921" header="0.31496062992125984" footer="0.31496062992125984"/>
  <pageSetup fitToHeight="1" fitToWidth="1" horizontalDpi="600" verticalDpi="600" orientation="landscape" paperSize="9" scale="9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IV27"/>
  <sheetViews>
    <sheetView view="pageBreakPreview" zoomScaleSheetLayoutView="100" zoomScalePageLayoutView="0" workbookViewId="0" topLeftCell="A1">
      <selection activeCell="L1" sqref="L1"/>
    </sheetView>
  </sheetViews>
  <sheetFormatPr defaultColWidth="9.140625" defaultRowHeight="12.75"/>
  <cols>
    <col min="1" max="1" width="9.7109375" style="108" customWidth="1"/>
    <col min="2" max="2" width="18.7109375" style="108" bestFit="1" customWidth="1"/>
    <col min="3" max="3" width="13.00390625" style="108" customWidth="1"/>
    <col min="4" max="4" width="9.00390625" style="108" bestFit="1" customWidth="1"/>
    <col min="5" max="5" width="9.28125" style="108" bestFit="1" customWidth="1"/>
    <col min="6" max="6" width="12.28125" style="108" customWidth="1"/>
    <col min="7" max="7" width="11.00390625" style="108" customWidth="1"/>
    <col min="8" max="8" width="9.8515625" style="108" bestFit="1" customWidth="1"/>
    <col min="9" max="9" width="9.00390625" style="108" bestFit="1" customWidth="1"/>
    <col min="10" max="10" width="8.8515625" style="108" bestFit="1" customWidth="1"/>
    <col min="11" max="11" width="11.8515625" style="108" customWidth="1"/>
    <col min="12" max="12" width="10.00390625" style="108" customWidth="1"/>
    <col min="13" max="13" width="11.57421875" style="108" customWidth="1"/>
    <col min="14" max="14" width="18.00390625" style="108" customWidth="1"/>
    <col min="15" max="16384" width="9.140625" style="108" customWidth="1"/>
  </cols>
  <sheetData>
    <row r="1" spans="4:13" ht="15.75">
      <c r="D1" s="537"/>
      <c r="E1" s="537"/>
      <c r="F1" s="537"/>
      <c r="G1" s="537"/>
      <c r="H1" s="537"/>
      <c r="I1" s="537"/>
      <c r="J1" s="537"/>
      <c r="M1" s="41" t="s">
        <v>239</v>
      </c>
    </row>
    <row r="2" spans="1:14" ht="15">
      <c r="A2" s="606" t="s">
        <v>0</v>
      </c>
      <c r="B2" s="606"/>
      <c r="C2" s="606"/>
      <c r="D2" s="606"/>
      <c r="E2" s="606"/>
      <c r="F2" s="606"/>
      <c r="G2" s="606"/>
      <c r="H2" s="606"/>
      <c r="I2" s="606"/>
      <c r="J2" s="606"/>
      <c r="K2" s="606"/>
      <c r="L2" s="606"/>
      <c r="M2" s="606"/>
      <c r="N2" s="606"/>
    </row>
    <row r="3" spans="1:14" ht="19.5">
      <c r="A3" s="538" t="s">
        <v>786</v>
      </c>
      <c r="B3" s="538"/>
      <c r="C3" s="538"/>
      <c r="D3" s="538"/>
      <c r="E3" s="538"/>
      <c r="F3" s="538"/>
      <c r="G3" s="538"/>
      <c r="H3" s="538"/>
      <c r="I3" s="538"/>
      <c r="J3" s="538"/>
      <c r="K3" s="538"/>
      <c r="L3" s="538"/>
      <c r="M3" s="538"/>
      <c r="N3" s="538"/>
    </row>
    <row r="5" spans="1:14" ht="15.75">
      <c r="A5" s="539" t="s">
        <v>812</v>
      </c>
      <c r="B5" s="539"/>
      <c r="C5" s="539"/>
      <c r="D5" s="539"/>
      <c r="E5" s="539"/>
      <c r="F5" s="539"/>
      <c r="G5" s="539"/>
      <c r="H5" s="539"/>
      <c r="I5" s="539"/>
      <c r="J5" s="539"/>
      <c r="K5" s="539"/>
      <c r="L5" s="539"/>
      <c r="M5" s="539"/>
      <c r="N5" s="539"/>
    </row>
    <row r="7" spans="1:15" ht="15.75">
      <c r="A7" s="540" t="s">
        <v>466</v>
      </c>
      <c r="B7" s="540"/>
      <c r="L7" s="605" t="s">
        <v>809</v>
      </c>
      <c r="M7" s="605"/>
      <c r="N7" s="605"/>
      <c r="O7" s="151"/>
    </row>
    <row r="8" spans="1:14" ht="15.75">
      <c r="A8" s="521" t="s">
        <v>2</v>
      </c>
      <c r="B8" s="521" t="s">
        <v>3</v>
      </c>
      <c r="C8" s="509" t="s">
        <v>4</v>
      </c>
      <c r="D8" s="509"/>
      <c r="E8" s="509"/>
      <c r="F8" s="516"/>
      <c r="G8" s="516"/>
      <c r="H8" s="509" t="s">
        <v>95</v>
      </c>
      <c r="I8" s="509"/>
      <c r="J8" s="509"/>
      <c r="K8" s="509"/>
      <c r="L8" s="509"/>
      <c r="M8" s="521" t="s">
        <v>121</v>
      </c>
      <c r="N8" s="532" t="s">
        <v>122</v>
      </c>
    </row>
    <row r="9" spans="1:19" ht="94.5">
      <c r="A9" s="522"/>
      <c r="B9" s="522"/>
      <c r="C9" s="112" t="s">
        <v>473</v>
      </c>
      <c r="D9" s="112" t="s">
        <v>6</v>
      </c>
      <c r="E9" s="112" t="s">
        <v>343</v>
      </c>
      <c r="F9" s="133" t="s">
        <v>93</v>
      </c>
      <c r="G9" s="133" t="s">
        <v>108</v>
      </c>
      <c r="H9" s="112" t="s">
        <v>5</v>
      </c>
      <c r="I9" s="134" t="s">
        <v>6</v>
      </c>
      <c r="J9" s="112" t="s">
        <v>343</v>
      </c>
      <c r="K9" s="133" t="s">
        <v>93</v>
      </c>
      <c r="L9" s="133" t="s">
        <v>109</v>
      </c>
      <c r="M9" s="522"/>
      <c r="N9" s="532"/>
      <c r="R9" s="121"/>
      <c r="S9" s="144"/>
    </row>
    <row r="10" spans="1:14" s="10" customFormat="1" ht="15.75">
      <c r="A10" s="112">
        <v>1</v>
      </c>
      <c r="B10" s="112">
        <v>2</v>
      </c>
      <c r="C10" s="112">
        <v>3</v>
      </c>
      <c r="D10" s="112">
        <v>4</v>
      </c>
      <c r="E10" s="112">
        <v>5</v>
      </c>
      <c r="F10" s="161">
        <v>6</v>
      </c>
      <c r="G10" s="139">
        <v>7</v>
      </c>
      <c r="H10" s="112">
        <v>8</v>
      </c>
      <c r="I10" s="134">
        <v>9</v>
      </c>
      <c r="J10" s="112">
        <v>10</v>
      </c>
      <c r="K10" s="110">
        <v>11</v>
      </c>
      <c r="L10" s="167">
        <v>12</v>
      </c>
      <c r="M10" s="167">
        <v>13</v>
      </c>
      <c r="N10" s="110">
        <v>14</v>
      </c>
    </row>
    <row r="11" spans="1:14" ht="30" customHeight="1">
      <c r="A11" s="163">
        <v>1</v>
      </c>
      <c r="B11" s="163" t="s">
        <v>470</v>
      </c>
      <c r="C11" s="163">
        <v>0</v>
      </c>
      <c r="D11" s="163">
        <v>1</v>
      </c>
      <c r="E11" s="163">
        <v>0</v>
      </c>
      <c r="F11" s="163">
        <v>0</v>
      </c>
      <c r="G11" s="165">
        <f>C11+D11+E11+F11</f>
        <v>1</v>
      </c>
      <c r="H11" s="163">
        <v>0</v>
      </c>
      <c r="I11" s="168">
        <v>1</v>
      </c>
      <c r="J11" s="163">
        <v>0</v>
      </c>
      <c r="K11" s="163">
        <v>0</v>
      </c>
      <c r="L11" s="163">
        <f>H11+I11+J11+K11</f>
        <v>1</v>
      </c>
      <c r="M11" s="163">
        <f>G11-L11</f>
        <v>0</v>
      </c>
      <c r="N11" s="163"/>
    </row>
    <row r="12" spans="1:14" s="10" customFormat="1" ht="30" customHeight="1">
      <c r="A12" s="111" t="s">
        <v>15</v>
      </c>
      <c r="B12" s="111"/>
      <c r="C12" s="111">
        <f>C11</f>
        <v>0</v>
      </c>
      <c r="D12" s="111">
        <f aca="true" t="shared" si="0" ref="D12:M12">D11</f>
        <v>1</v>
      </c>
      <c r="E12" s="111">
        <f t="shared" si="0"/>
        <v>0</v>
      </c>
      <c r="F12" s="111">
        <f t="shared" si="0"/>
        <v>0</v>
      </c>
      <c r="G12" s="111">
        <f t="shared" si="0"/>
        <v>1</v>
      </c>
      <c r="H12" s="111">
        <f t="shared" si="0"/>
        <v>0</v>
      </c>
      <c r="I12" s="111">
        <f t="shared" si="0"/>
        <v>1</v>
      </c>
      <c r="J12" s="111">
        <f t="shared" si="0"/>
        <v>0</v>
      </c>
      <c r="K12" s="111">
        <f t="shared" si="0"/>
        <v>0</v>
      </c>
      <c r="L12" s="111">
        <f t="shared" si="0"/>
        <v>1</v>
      </c>
      <c r="M12" s="111">
        <f t="shared" si="0"/>
        <v>0</v>
      </c>
      <c r="N12" s="111"/>
    </row>
    <row r="13" spans="1:14" ht="15.75">
      <c r="A13" s="130"/>
      <c r="B13" s="144"/>
      <c r="C13" s="144"/>
      <c r="D13" s="144"/>
      <c r="E13" s="144"/>
      <c r="F13" s="144"/>
      <c r="G13" s="144"/>
      <c r="H13" s="144"/>
      <c r="I13" s="144"/>
      <c r="J13" s="144"/>
      <c r="K13" s="144"/>
      <c r="L13" s="144"/>
      <c r="M13" s="144"/>
      <c r="N13" s="144"/>
    </row>
    <row r="14" ht="15">
      <c r="A14" s="162" t="s">
        <v>8</v>
      </c>
    </row>
    <row r="15" ht="15">
      <c r="A15" s="108" t="s">
        <v>9</v>
      </c>
    </row>
    <row r="16" spans="1:14" ht="15.75">
      <c r="A16" s="108" t="s">
        <v>10</v>
      </c>
      <c r="K16" s="130" t="s">
        <v>11</v>
      </c>
      <c r="L16" s="130" t="s">
        <v>11</v>
      </c>
      <c r="M16" s="130"/>
      <c r="N16" s="130" t="s">
        <v>11</v>
      </c>
    </row>
    <row r="17" spans="1:12" ht="15.75">
      <c r="A17" s="108" t="s">
        <v>420</v>
      </c>
      <c r="J17" s="130"/>
      <c r="K17" s="130"/>
      <c r="L17" s="130"/>
    </row>
    <row r="18" spans="3:13" ht="15">
      <c r="C18" s="108" t="s">
        <v>421</v>
      </c>
      <c r="E18" s="144"/>
      <c r="F18" s="144"/>
      <c r="G18" s="144"/>
      <c r="H18" s="144"/>
      <c r="I18" s="144"/>
      <c r="J18" s="144"/>
      <c r="K18" s="144"/>
      <c r="L18" s="144"/>
      <c r="M18" s="144"/>
    </row>
    <row r="19" spans="5:13" ht="15">
      <c r="E19" s="144"/>
      <c r="F19" s="144"/>
      <c r="G19" s="144"/>
      <c r="H19" s="144"/>
      <c r="I19" s="144"/>
      <c r="J19" s="144"/>
      <c r="K19" s="144"/>
      <c r="L19" s="144"/>
      <c r="M19" s="144"/>
    </row>
    <row r="20" spans="5:13" ht="15">
      <c r="E20" s="144"/>
      <c r="F20" s="144"/>
      <c r="G20" s="144"/>
      <c r="H20" s="144"/>
      <c r="I20" s="144"/>
      <c r="J20" s="144"/>
      <c r="K20" s="144"/>
      <c r="L20" s="144"/>
      <c r="M20" s="144"/>
    </row>
    <row r="21" spans="5:13" ht="15">
      <c r="E21" s="144"/>
      <c r="F21" s="144"/>
      <c r="G21" s="144"/>
      <c r="H21" s="144"/>
      <c r="I21" s="144"/>
      <c r="J21" s="144"/>
      <c r="K21" s="144"/>
      <c r="L21" s="144"/>
      <c r="M21" s="144"/>
    </row>
    <row r="22" spans="5:13" ht="15">
      <c r="E22" s="144"/>
      <c r="F22" s="144"/>
      <c r="G22" s="144"/>
      <c r="H22" s="144"/>
      <c r="I22" s="144"/>
      <c r="J22" s="144"/>
      <c r="K22" s="144"/>
      <c r="L22" s="144"/>
      <c r="M22" s="144"/>
    </row>
    <row r="23" spans="1:256" ht="15.7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row>
    <row r="24" spans="1:256" ht="15.7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pans="5:14" ht="15.75">
      <c r="E25" s="144"/>
      <c r="F25" s="144"/>
      <c r="G25" s="144"/>
      <c r="H25" s="144"/>
      <c r="I25" s="144"/>
      <c r="J25" s="144"/>
      <c r="K25" s="144"/>
      <c r="L25" s="10" t="s">
        <v>590</v>
      </c>
      <c r="M25" s="144"/>
      <c r="N25" s="144"/>
    </row>
    <row r="26" spans="5:14" ht="15.75">
      <c r="E26" s="144"/>
      <c r="F26" s="144"/>
      <c r="G26" s="144"/>
      <c r="H26" s="144"/>
      <c r="I26" s="144"/>
      <c r="J26" s="144"/>
      <c r="K26" s="144"/>
      <c r="L26" s="10" t="s">
        <v>468</v>
      </c>
      <c r="M26" s="144"/>
      <c r="N26" s="144"/>
    </row>
    <row r="27" spans="1:14" ht="15">
      <c r="A27" s="606"/>
      <c r="B27" s="606"/>
      <c r="C27" s="606"/>
      <c r="D27" s="606"/>
      <c r="E27" s="606"/>
      <c r="F27" s="606"/>
      <c r="G27" s="606"/>
      <c r="H27" s="606"/>
      <c r="I27" s="606"/>
      <c r="J27" s="606"/>
      <c r="K27" s="606"/>
      <c r="L27" s="606"/>
      <c r="M27" s="606"/>
      <c r="N27" s="606"/>
    </row>
  </sheetData>
  <sheetProtection/>
  <mergeCells count="13">
    <mergeCell ref="A7:B7"/>
    <mergeCell ref="D1:J1"/>
    <mergeCell ref="A2:N2"/>
    <mergeCell ref="A3:N3"/>
    <mergeCell ref="A5:N5"/>
    <mergeCell ref="L7:N7"/>
    <mergeCell ref="A27:N27"/>
    <mergeCell ref="N8:N9"/>
    <mergeCell ref="A8:A9"/>
    <mergeCell ref="B8:B9"/>
    <mergeCell ref="C8:G8"/>
    <mergeCell ref="H8:L8"/>
    <mergeCell ref="M8:M9"/>
  </mergeCells>
  <printOptions horizontalCentered="1"/>
  <pageMargins left="0.42" right="0.39" top="0.7" bottom="0" header="0.55" footer="0.31496062992125984"/>
  <pageSetup fitToHeight="1" fitToWidth="1" horizontalDpi="600" verticalDpi="600" orientation="landscape"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R26"/>
  <sheetViews>
    <sheetView view="pageBreakPreview" zoomScale="85" zoomScaleSheetLayoutView="85" zoomScalePageLayoutView="0" workbookViewId="0" topLeftCell="A1">
      <selection activeCell="P15" sqref="P15"/>
    </sheetView>
  </sheetViews>
  <sheetFormatPr defaultColWidth="9.140625" defaultRowHeight="12.75"/>
  <cols>
    <col min="1" max="1" width="11.140625" style="108" customWidth="1"/>
    <col min="2" max="2" width="20.140625" style="108" bestFit="1" customWidth="1"/>
    <col min="3" max="3" width="13.140625" style="108" customWidth="1"/>
    <col min="4" max="4" width="8.00390625" style="108" customWidth="1"/>
    <col min="5" max="5" width="10.7109375" style="108" bestFit="1" customWidth="1"/>
    <col min="6" max="6" width="10.421875" style="108" bestFit="1" customWidth="1"/>
    <col min="7" max="7" width="11.421875" style="108" bestFit="1" customWidth="1"/>
    <col min="8" max="8" width="12.8515625" style="108" bestFit="1" customWidth="1"/>
    <col min="9" max="9" width="7.140625" style="108" customWidth="1"/>
    <col min="10" max="10" width="10.7109375" style="108" bestFit="1" customWidth="1"/>
    <col min="11" max="11" width="10.421875" style="108" bestFit="1" customWidth="1"/>
    <col min="12" max="12" width="11.8515625" style="108" bestFit="1" customWidth="1"/>
    <col min="13" max="13" width="13.28125" style="108" customWidth="1"/>
    <col min="14" max="14" width="9.28125" style="108" bestFit="1" customWidth="1"/>
    <col min="15" max="15" width="9.7109375" style="108" bestFit="1" customWidth="1"/>
    <col min="16" max="16" width="10.421875" style="108" bestFit="1" customWidth="1"/>
    <col min="17" max="17" width="12.8515625" style="108" bestFit="1" customWidth="1"/>
    <col min="18" max="16384" width="9.140625" style="108" customWidth="1"/>
  </cols>
  <sheetData>
    <row r="1" spans="15:17" ht="15">
      <c r="O1" s="614" t="s">
        <v>55</v>
      </c>
      <c r="P1" s="614"/>
      <c r="Q1" s="614"/>
    </row>
    <row r="2" spans="1:16" ht="15">
      <c r="A2" s="606" t="s">
        <v>0</v>
      </c>
      <c r="B2" s="606"/>
      <c r="C2" s="606"/>
      <c r="D2" s="606"/>
      <c r="E2" s="606"/>
      <c r="F2" s="606"/>
      <c r="G2" s="606"/>
      <c r="H2" s="606"/>
      <c r="I2" s="606"/>
      <c r="J2" s="606"/>
      <c r="K2" s="606"/>
      <c r="L2" s="606"/>
      <c r="M2" s="28"/>
      <c r="N2" s="28"/>
      <c r="O2" s="28"/>
      <c r="P2" s="28"/>
    </row>
    <row r="3" spans="1:16" ht="19.5">
      <c r="A3" s="538" t="s">
        <v>786</v>
      </c>
      <c r="B3" s="538"/>
      <c r="C3" s="538"/>
      <c r="D3" s="538"/>
      <c r="E3" s="538"/>
      <c r="F3" s="538"/>
      <c r="G3" s="538"/>
      <c r="H3" s="538"/>
      <c r="I3" s="538"/>
      <c r="J3" s="538"/>
      <c r="K3" s="538"/>
      <c r="L3" s="538"/>
      <c r="M3" s="43"/>
      <c r="N3" s="43"/>
      <c r="O3" s="43"/>
      <c r="P3" s="43"/>
    </row>
    <row r="5" spans="1:12" ht="15.75">
      <c r="A5" s="615" t="s">
        <v>813</v>
      </c>
      <c r="B5" s="615"/>
      <c r="C5" s="615"/>
      <c r="D5" s="615"/>
      <c r="E5" s="615"/>
      <c r="F5" s="615"/>
      <c r="G5" s="615"/>
      <c r="H5" s="615"/>
      <c r="I5" s="615"/>
      <c r="J5" s="615"/>
      <c r="K5" s="615"/>
      <c r="L5" s="615"/>
    </row>
    <row r="7" spans="1:17" ht="15.75">
      <c r="A7" s="540" t="s">
        <v>466</v>
      </c>
      <c r="B7" s="540"/>
      <c r="N7" s="604" t="s">
        <v>814</v>
      </c>
      <c r="O7" s="604"/>
      <c r="P7" s="604"/>
      <c r="Q7" s="604"/>
    </row>
    <row r="8" spans="1:17" ht="15.75">
      <c r="A8" s="532" t="s">
        <v>2</v>
      </c>
      <c r="B8" s="532" t="s">
        <v>3</v>
      </c>
      <c r="C8" s="534" t="s">
        <v>815</v>
      </c>
      <c r="D8" s="534"/>
      <c r="E8" s="534"/>
      <c r="F8" s="534"/>
      <c r="G8" s="534"/>
      <c r="H8" s="612" t="s">
        <v>690</v>
      </c>
      <c r="I8" s="534"/>
      <c r="J8" s="534"/>
      <c r="K8" s="534"/>
      <c r="L8" s="534"/>
      <c r="M8" s="526" t="s">
        <v>102</v>
      </c>
      <c r="N8" s="613"/>
      <c r="O8" s="613"/>
      <c r="P8" s="613"/>
      <c r="Q8" s="527"/>
    </row>
    <row r="9" spans="1:18" s="10" customFormat="1" ht="78.75">
      <c r="A9" s="532"/>
      <c r="B9" s="532"/>
      <c r="C9" s="112" t="s">
        <v>199</v>
      </c>
      <c r="D9" s="112" t="s">
        <v>200</v>
      </c>
      <c r="E9" s="112" t="s">
        <v>343</v>
      </c>
      <c r="F9" s="112" t="s">
        <v>206</v>
      </c>
      <c r="G9" s="112" t="s">
        <v>108</v>
      </c>
      <c r="H9" s="134" t="s">
        <v>199</v>
      </c>
      <c r="I9" s="112" t="s">
        <v>200</v>
      </c>
      <c r="J9" s="112" t="s">
        <v>343</v>
      </c>
      <c r="K9" s="133" t="s">
        <v>206</v>
      </c>
      <c r="L9" s="112" t="s">
        <v>346</v>
      </c>
      <c r="M9" s="112" t="s">
        <v>199</v>
      </c>
      <c r="N9" s="112" t="s">
        <v>200</v>
      </c>
      <c r="O9" s="112" t="s">
        <v>343</v>
      </c>
      <c r="P9" s="112" t="s">
        <v>206</v>
      </c>
      <c r="Q9" s="112" t="s">
        <v>110</v>
      </c>
      <c r="R9" s="45"/>
    </row>
    <row r="10" spans="1:17" s="170" customFormat="1" ht="21.75" customHeight="1">
      <c r="A10" s="169">
        <v>1</v>
      </c>
      <c r="B10" s="169">
        <v>2</v>
      </c>
      <c r="C10" s="169">
        <v>3</v>
      </c>
      <c r="D10" s="169">
        <v>4</v>
      </c>
      <c r="E10" s="169">
        <v>5</v>
      </c>
      <c r="F10" s="169">
        <v>6</v>
      </c>
      <c r="G10" s="169">
        <v>7</v>
      </c>
      <c r="H10" s="169">
        <v>8</v>
      </c>
      <c r="I10" s="169">
        <v>9</v>
      </c>
      <c r="J10" s="169">
        <v>10</v>
      </c>
      <c r="K10" s="169">
        <v>11</v>
      </c>
      <c r="L10" s="169">
        <v>12</v>
      </c>
      <c r="M10" s="169">
        <v>13</v>
      </c>
      <c r="N10" s="169">
        <v>14</v>
      </c>
      <c r="O10" s="169">
        <v>15</v>
      </c>
      <c r="P10" s="169">
        <v>16</v>
      </c>
      <c r="Q10" s="169">
        <v>17</v>
      </c>
    </row>
    <row r="11" spans="1:17" ht="29.25" customHeight="1">
      <c r="A11" s="163">
        <v>1</v>
      </c>
      <c r="B11" s="163" t="s">
        <v>470</v>
      </c>
      <c r="C11" s="163">
        <v>50608</v>
      </c>
      <c r="D11" s="163">
        <v>1791</v>
      </c>
      <c r="E11" s="163">
        <v>0</v>
      </c>
      <c r="F11" s="163">
        <v>351</v>
      </c>
      <c r="G11" s="163">
        <f>C11+D11+E11+F11</f>
        <v>52750</v>
      </c>
      <c r="H11" s="168">
        <v>24424</v>
      </c>
      <c r="I11" s="163">
        <v>801</v>
      </c>
      <c r="J11" s="163">
        <v>0</v>
      </c>
      <c r="K11" s="163">
        <v>105</v>
      </c>
      <c r="L11" s="163">
        <f>H11+I11+J11+K11</f>
        <v>25330</v>
      </c>
      <c r="M11" s="163">
        <v>5788488</v>
      </c>
      <c r="N11" s="163">
        <v>189837</v>
      </c>
      <c r="O11" s="163">
        <v>0</v>
      </c>
      <c r="P11" s="163">
        <v>24882</v>
      </c>
      <c r="Q11" s="163">
        <f>M11+N11+O11+P11</f>
        <v>6003207</v>
      </c>
    </row>
    <row r="12" spans="1:17" ht="15">
      <c r="A12" s="171"/>
      <c r="B12" s="144"/>
      <c r="C12" s="144"/>
      <c r="D12" s="144"/>
      <c r="E12" s="144"/>
      <c r="F12" s="144"/>
      <c r="G12" s="144">
        <f>'enrolment vs availed_UPY'!G11</f>
        <v>42584</v>
      </c>
      <c r="H12" s="144"/>
      <c r="I12" s="144"/>
      <c r="J12" s="144"/>
      <c r="K12" s="144"/>
      <c r="L12" s="144">
        <f>'enrolment vs availed_UPY'!L11</f>
        <v>16887</v>
      </c>
      <c r="M12" s="144"/>
      <c r="N12" s="144"/>
      <c r="O12" s="144"/>
      <c r="P12" s="144"/>
      <c r="Q12" s="144"/>
    </row>
    <row r="13" spans="1:12" ht="15.75">
      <c r="A13" s="162" t="s">
        <v>8</v>
      </c>
      <c r="G13" s="108">
        <f>G11+G12</f>
        <v>95334</v>
      </c>
      <c r="L13" s="10">
        <f>L11+L12</f>
        <v>42217</v>
      </c>
    </row>
    <row r="14" ht="15">
      <c r="A14" s="108" t="s">
        <v>9</v>
      </c>
    </row>
    <row r="15" spans="1:12" ht="15.75">
      <c r="A15" s="108" t="s">
        <v>10</v>
      </c>
      <c r="I15" s="130"/>
      <c r="J15" s="130"/>
      <c r="K15" s="130"/>
      <c r="L15" s="502">
        <f>L11/G11</f>
        <v>0.48018957345971564</v>
      </c>
    </row>
    <row r="16" spans="1:12" ht="15.75">
      <c r="A16" s="108" t="s">
        <v>420</v>
      </c>
      <c r="J16" s="130"/>
      <c r="K16" s="130"/>
      <c r="L16" s="130"/>
    </row>
    <row r="17" spans="3:13" ht="15">
      <c r="C17" s="108" t="s">
        <v>421</v>
      </c>
      <c r="E17" s="144"/>
      <c r="F17" s="144"/>
      <c r="G17" s="144"/>
      <c r="H17" s="144"/>
      <c r="I17" s="144"/>
      <c r="J17" s="144"/>
      <c r="K17" s="144"/>
      <c r="L17" s="144"/>
      <c r="M17" s="144"/>
    </row>
    <row r="18" spans="5:13" ht="15">
      <c r="E18" s="144"/>
      <c r="F18" s="144"/>
      <c r="G18" s="144"/>
      <c r="H18" s="144"/>
      <c r="I18" s="144"/>
      <c r="J18" s="144"/>
      <c r="K18" s="144"/>
      <c r="L18" s="144"/>
      <c r="M18" s="144"/>
    </row>
    <row r="19" spans="5:13" ht="15">
      <c r="E19" s="144"/>
      <c r="F19" s="144"/>
      <c r="G19" s="144"/>
      <c r="H19" s="144"/>
      <c r="I19" s="144"/>
      <c r="J19" s="144"/>
      <c r="K19" s="144"/>
      <c r="L19" s="144"/>
      <c r="M19" s="144"/>
    </row>
    <row r="20" spans="5:13" ht="15">
      <c r="E20" s="144"/>
      <c r="F20" s="144"/>
      <c r="G20" s="144"/>
      <c r="H20" s="144"/>
      <c r="I20" s="144"/>
      <c r="J20" s="144"/>
      <c r="K20" s="144"/>
      <c r="L20" s="144"/>
      <c r="M20" s="144"/>
    </row>
    <row r="21" spans="5:13" ht="15">
      <c r="E21" s="144"/>
      <c r="F21" s="144"/>
      <c r="G21" s="144"/>
      <c r="H21" s="144"/>
      <c r="I21" s="144"/>
      <c r="J21" s="144"/>
      <c r="K21" s="144"/>
      <c r="L21" s="144"/>
      <c r="M21" s="144"/>
    </row>
    <row r="22" spans="1:17" ht="15.75">
      <c r="A22" s="10"/>
      <c r="B22" s="10"/>
      <c r="C22" s="10"/>
      <c r="D22" s="10"/>
      <c r="E22" s="10"/>
      <c r="F22" s="10"/>
      <c r="G22" s="10"/>
      <c r="I22" s="10"/>
      <c r="O22" s="607"/>
      <c r="P22" s="607"/>
      <c r="Q22" s="608"/>
    </row>
    <row r="23" spans="1:17" ht="15.75">
      <c r="A23" s="607"/>
      <c r="B23" s="607"/>
      <c r="C23" s="607"/>
      <c r="D23" s="607"/>
      <c r="E23" s="607"/>
      <c r="F23" s="607"/>
      <c r="G23" s="607"/>
      <c r="H23" s="607"/>
      <c r="I23" s="607"/>
      <c r="J23" s="607"/>
      <c r="K23" s="607"/>
      <c r="L23" s="607"/>
      <c r="M23" s="607"/>
      <c r="N23" s="607"/>
      <c r="O23" s="607"/>
      <c r="P23" s="607"/>
      <c r="Q23" s="607"/>
    </row>
    <row r="24" spans="1:18" ht="15.75">
      <c r="A24" s="106"/>
      <c r="B24" s="106"/>
      <c r="C24" s="106"/>
      <c r="D24" s="106"/>
      <c r="E24" s="106"/>
      <c r="F24" s="106"/>
      <c r="G24" s="106"/>
      <c r="H24" s="106"/>
      <c r="I24" s="106"/>
      <c r="J24" s="106"/>
      <c r="K24" s="106"/>
      <c r="L24" s="106"/>
      <c r="M24" s="10" t="s">
        <v>590</v>
      </c>
      <c r="N24" s="106"/>
      <c r="O24" s="106"/>
      <c r="P24" s="106"/>
      <c r="Q24" s="106"/>
      <c r="R24" s="106"/>
    </row>
    <row r="25" spans="1:17" ht="15.75">
      <c r="A25" s="10"/>
      <c r="B25" s="10"/>
      <c r="C25" s="10"/>
      <c r="D25" s="10"/>
      <c r="E25" s="10"/>
      <c r="F25" s="10"/>
      <c r="M25" s="10" t="s">
        <v>468</v>
      </c>
      <c r="N25" s="43"/>
      <c r="O25" s="43"/>
      <c r="P25" s="43"/>
      <c r="Q25" s="43"/>
    </row>
    <row r="26" spans="1:12" ht="15">
      <c r="A26" s="606"/>
      <c r="B26" s="606"/>
      <c r="C26" s="606"/>
      <c r="D26" s="606"/>
      <c r="E26" s="606"/>
      <c r="F26" s="606"/>
      <c r="G26" s="606"/>
      <c r="H26" s="606"/>
      <c r="I26" s="606"/>
      <c r="J26" s="606"/>
      <c r="K26" s="606"/>
      <c r="L26" s="606"/>
    </row>
  </sheetData>
  <sheetProtection/>
  <mergeCells count="14">
    <mergeCell ref="A26:L26"/>
    <mergeCell ref="O1:Q1"/>
    <mergeCell ref="A2:L2"/>
    <mergeCell ref="A3:L3"/>
    <mergeCell ref="A5:L5"/>
    <mergeCell ref="A8:A9"/>
    <mergeCell ref="B8:B9"/>
    <mergeCell ref="C8:G8"/>
    <mergeCell ref="H8:L8"/>
    <mergeCell ref="M8:Q8"/>
    <mergeCell ref="A7:B7"/>
    <mergeCell ref="O22:Q22"/>
    <mergeCell ref="A23:Q23"/>
    <mergeCell ref="N7:Q7"/>
  </mergeCells>
  <printOptions horizontalCentered="1"/>
  <pageMargins left="0.54" right="0.39" top="0.82" bottom="0" header="0.31496062992125984" footer="0.31496062992125984"/>
  <pageSetup fitToHeight="1" fitToWidth="1"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sheetPr>
    <pageSetUpPr fitToPage="1"/>
  </sheetPr>
  <dimension ref="A1:S25"/>
  <sheetViews>
    <sheetView view="pageBreakPreview" zoomScaleSheetLayoutView="100" zoomScalePageLayoutView="0" workbookViewId="0" topLeftCell="A1">
      <selection activeCell="M21" sqref="L21:M22"/>
    </sheetView>
  </sheetViews>
  <sheetFormatPr defaultColWidth="9.140625" defaultRowHeight="12.75"/>
  <cols>
    <col min="1" max="1" width="7.8515625" style="108" customWidth="1"/>
    <col min="2" max="2" width="18.8515625" style="108" bestFit="1" customWidth="1"/>
    <col min="3" max="3" width="12.7109375" style="108" customWidth="1"/>
    <col min="4" max="4" width="6.57421875" style="108" customWidth="1"/>
    <col min="5" max="5" width="10.28125" style="108" bestFit="1" customWidth="1"/>
    <col min="6" max="6" width="9.00390625" style="108" bestFit="1" customWidth="1"/>
    <col min="7" max="7" width="11.00390625" style="108" bestFit="1" customWidth="1"/>
    <col min="8" max="8" width="9.8515625" style="108" bestFit="1" customWidth="1"/>
    <col min="9" max="9" width="6.28125" style="108" customWidth="1"/>
    <col min="10" max="10" width="10.28125" style="108" bestFit="1" customWidth="1"/>
    <col min="11" max="11" width="9.28125" style="108" customWidth="1"/>
    <col min="12" max="12" width="11.00390625" style="108" bestFit="1" customWidth="1"/>
    <col min="13" max="13" width="13.00390625" style="108" customWidth="1"/>
    <col min="14" max="14" width="9.421875" style="108" customWidth="1"/>
    <col min="15" max="15" width="10.28125" style="108" bestFit="1" customWidth="1"/>
    <col min="16" max="16" width="9.00390625" style="108" bestFit="1" customWidth="1"/>
    <col min="17" max="17" width="12.28125" style="108" customWidth="1"/>
    <col min="18" max="18" width="9.140625" style="108" hidden="1" customWidth="1"/>
    <col min="19" max="16384" width="9.140625" style="108" customWidth="1"/>
  </cols>
  <sheetData>
    <row r="1" spans="15:17" ht="15">
      <c r="O1" s="614" t="s">
        <v>56</v>
      </c>
      <c r="P1" s="614"/>
      <c r="Q1" s="614"/>
    </row>
    <row r="2" spans="1:16" ht="15.75">
      <c r="A2" s="537" t="s">
        <v>0</v>
      </c>
      <c r="B2" s="537"/>
      <c r="C2" s="537"/>
      <c r="D2" s="537"/>
      <c r="E2" s="537"/>
      <c r="F2" s="537"/>
      <c r="G2" s="537"/>
      <c r="H2" s="537"/>
      <c r="I2" s="537"/>
      <c r="J2" s="537"/>
      <c r="K2" s="537"/>
      <c r="L2" s="537"/>
      <c r="M2" s="28"/>
      <c r="N2" s="28"/>
      <c r="O2" s="28"/>
      <c r="P2" s="28"/>
    </row>
    <row r="3" spans="1:16" ht="19.5">
      <c r="A3" s="538" t="s">
        <v>786</v>
      </c>
      <c r="B3" s="538"/>
      <c r="C3" s="538"/>
      <c r="D3" s="538"/>
      <c r="E3" s="538"/>
      <c r="F3" s="538"/>
      <c r="G3" s="538"/>
      <c r="H3" s="538"/>
      <c r="I3" s="538"/>
      <c r="J3" s="538"/>
      <c r="K3" s="538"/>
      <c r="L3" s="538"/>
      <c r="M3" s="43"/>
      <c r="N3" s="43"/>
      <c r="O3" s="43"/>
      <c r="P3" s="43"/>
    </row>
    <row r="5" spans="1:13" ht="15.75" customHeight="1">
      <c r="A5" s="615" t="s">
        <v>816</v>
      </c>
      <c r="B5" s="615"/>
      <c r="C5" s="615"/>
      <c r="D5" s="615"/>
      <c r="E5" s="615"/>
      <c r="F5" s="615"/>
      <c r="G5" s="615"/>
      <c r="H5" s="615"/>
      <c r="I5" s="615"/>
      <c r="J5" s="615"/>
      <c r="K5" s="615"/>
      <c r="L5" s="615"/>
      <c r="M5" s="615"/>
    </row>
    <row r="7" spans="1:18" ht="15.75">
      <c r="A7" s="540" t="s">
        <v>466</v>
      </c>
      <c r="B7" s="540"/>
      <c r="N7" s="604" t="s">
        <v>814</v>
      </c>
      <c r="O7" s="604"/>
      <c r="P7" s="604"/>
      <c r="Q7" s="604"/>
      <c r="R7" s="604"/>
    </row>
    <row r="8" spans="1:17" s="10" customFormat="1" ht="15.75">
      <c r="A8" s="532" t="s">
        <v>2</v>
      </c>
      <c r="B8" s="532" t="s">
        <v>3</v>
      </c>
      <c r="C8" s="534" t="s">
        <v>817</v>
      </c>
      <c r="D8" s="534"/>
      <c r="E8" s="534"/>
      <c r="F8" s="616"/>
      <c r="G8" s="616"/>
      <c r="H8" s="534" t="s">
        <v>690</v>
      </c>
      <c r="I8" s="534"/>
      <c r="J8" s="534"/>
      <c r="K8" s="534"/>
      <c r="L8" s="534"/>
      <c r="M8" s="523" t="s">
        <v>102</v>
      </c>
      <c r="N8" s="524"/>
      <c r="O8" s="524"/>
      <c r="P8" s="524"/>
      <c r="Q8" s="525"/>
    </row>
    <row r="9" spans="1:19" s="10" customFormat="1" ht="47.25">
      <c r="A9" s="532"/>
      <c r="B9" s="532"/>
      <c r="C9" s="112" t="s">
        <v>199</v>
      </c>
      <c r="D9" s="112" t="s">
        <v>200</v>
      </c>
      <c r="E9" s="112" t="s">
        <v>343</v>
      </c>
      <c r="F9" s="133" t="s">
        <v>206</v>
      </c>
      <c r="G9" s="133" t="s">
        <v>108</v>
      </c>
      <c r="H9" s="112" t="s">
        <v>199</v>
      </c>
      <c r="I9" s="112" t="s">
        <v>200</v>
      </c>
      <c r="J9" s="112" t="s">
        <v>343</v>
      </c>
      <c r="K9" s="112" t="s">
        <v>206</v>
      </c>
      <c r="L9" s="112" t="s">
        <v>109</v>
      </c>
      <c r="M9" s="112" t="s">
        <v>199</v>
      </c>
      <c r="N9" s="112" t="s">
        <v>200</v>
      </c>
      <c r="O9" s="112" t="s">
        <v>343</v>
      </c>
      <c r="P9" s="133" t="s">
        <v>206</v>
      </c>
      <c r="Q9" s="112" t="s">
        <v>110</v>
      </c>
      <c r="R9" s="46"/>
      <c r="S9" s="45"/>
    </row>
    <row r="10" spans="1:17" s="10" customFormat="1" ht="24" customHeight="1">
      <c r="A10" s="174">
        <v>1</v>
      </c>
      <c r="B10" s="174">
        <v>2</v>
      </c>
      <c r="C10" s="174">
        <v>3</v>
      </c>
      <c r="D10" s="174">
        <v>4</v>
      </c>
      <c r="E10" s="174">
        <v>5</v>
      </c>
      <c r="F10" s="172">
        <v>6</v>
      </c>
      <c r="G10" s="174">
        <v>7</v>
      </c>
      <c r="H10" s="174">
        <v>8</v>
      </c>
      <c r="I10" s="174">
        <v>9</v>
      </c>
      <c r="J10" s="174">
        <v>10</v>
      </c>
      <c r="K10" s="174">
        <v>11</v>
      </c>
      <c r="L10" s="174">
        <v>12</v>
      </c>
      <c r="M10" s="174">
        <v>13</v>
      </c>
      <c r="N10" s="111">
        <v>14</v>
      </c>
      <c r="O10" s="179">
        <v>15</v>
      </c>
      <c r="P10" s="174">
        <v>16</v>
      </c>
      <c r="Q10" s="174">
        <v>17</v>
      </c>
    </row>
    <row r="11" spans="1:17" ht="24" customHeight="1">
      <c r="A11" s="163">
        <v>1</v>
      </c>
      <c r="B11" s="163" t="s">
        <v>470</v>
      </c>
      <c r="C11" s="163">
        <v>40782</v>
      </c>
      <c r="D11" s="163">
        <v>1630</v>
      </c>
      <c r="E11" s="163">
        <v>0</v>
      </c>
      <c r="F11" s="165">
        <v>172</v>
      </c>
      <c r="G11" s="165">
        <f>C11+D11+E11+F11</f>
        <v>42584</v>
      </c>
      <c r="H11" s="163">
        <v>16232</v>
      </c>
      <c r="I11" s="163">
        <v>595</v>
      </c>
      <c r="J11" s="163">
        <v>0</v>
      </c>
      <c r="K11" s="163">
        <v>60</v>
      </c>
      <c r="L11" s="163">
        <f>H11+I11+J11+K11</f>
        <v>16887</v>
      </c>
      <c r="M11" s="163">
        <v>3846903</v>
      </c>
      <c r="N11" s="163">
        <v>141015</v>
      </c>
      <c r="O11" s="163">
        <v>0</v>
      </c>
      <c r="P11" s="163">
        <v>14220</v>
      </c>
      <c r="Q11" s="163">
        <f>M11+N11+O11+P11</f>
        <v>4002138</v>
      </c>
    </row>
    <row r="12" spans="1:17" ht="15">
      <c r="A12" s="171"/>
      <c r="B12" s="144"/>
      <c r="C12" s="144"/>
      <c r="D12" s="144"/>
      <c r="E12" s="144"/>
      <c r="F12" s="144"/>
      <c r="G12" s="144"/>
      <c r="H12" s="144"/>
      <c r="I12" s="144"/>
      <c r="J12" s="144"/>
      <c r="K12" s="144"/>
      <c r="L12" s="144"/>
      <c r="M12" s="144"/>
      <c r="N12" s="144"/>
      <c r="O12" s="144"/>
      <c r="P12" s="144"/>
      <c r="Q12" s="144"/>
    </row>
    <row r="13" spans="1:12" ht="15.75">
      <c r="A13" s="162" t="s">
        <v>8</v>
      </c>
      <c r="L13" s="502">
        <f>L11/G11</f>
        <v>0.39655739244786775</v>
      </c>
    </row>
    <row r="14" ht="15">
      <c r="A14" s="108" t="s">
        <v>9</v>
      </c>
    </row>
    <row r="15" spans="1:12" ht="15.75">
      <c r="A15" s="108" t="s">
        <v>10</v>
      </c>
      <c r="I15" s="130"/>
      <c r="J15" s="130"/>
      <c r="K15" s="130"/>
      <c r="L15" s="130"/>
    </row>
    <row r="16" spans="1:12" ht="15.75">
      <c r="A16" s="108" t="s">
        <v>420</v>
      </c>
      <c r="J16" s="130"/>
      <c r="K16" s="130"/>
      <c r="L16" s="130"/>
    </row>
    <row r="17" spans="3:13" ht="15">
      <c r="C17" s="108" t="s">
        <v>422</v>
      </c>
      <c r="E17" s="144"/>
      <c r="F17" s="144"/>
      <c r="G17" s="144"/>
      <c r="H17" s="144"/>
      <c r="I17" s="144"/>
      <c r="J17" s="144"/>
      <c r="K17" s="144"/>
      <c r="L17" s="144"/>
      <c r="M17" s="144"/>
    </row>
    <row r="18" spans="5:13" ht="15">
      <c r="E18" s="144"/>
      <c r="F18" s="144"/>
      <c r="G18" s="144"/>
      <c r="H18" s="144"/>
      <c r="I18" s="144"/>
      <c r="J18" s="144"/>
      <c r="K18" s="144"/>
      <c r="L18" s="144"/>
      <c r="M18" s="144"/>
    </row>
    <row r="19" spans="5:13" ht="15">
      <c r="E19" s="144"/>
      <c r="F19" s="144"/>
      <c r="G19" s="144"/>
      <c r="H19" s="144"/>
      <c r="I19" s="144"/>
      <c r="J19" s="144"/>
      <c r="K19" s="144"/>
      <c r="L19" s="144"/>
      <c r="M19" s="144"/>
    </row>
    <row r="20" spans="5:13" ht="15">
      <c r="E20" s="144"/>
      <c r="F20" s="144"/>
      <c r="G20" s="144"/>
      <c r="H20" s="144"/>
      <c r="I20" s="144"/>
      <c r="J20" s="144"/>
      <c r="K20" s="144"/>
      <c r="L20" s="144"/>
      <c r="M20" s="144"/>
    </row>
    <row r="21" spans="5:13" ht="15">
      <c r="E21" s="144"/>
      <c r="F21" s="144"/>
      <c r="G21" s="144"/>
      <c r="H21" s="144"/>
      <c r="I21" s="144"/>
      <c r="J21" s="144"/>
      <c r="K21" s="144"/>
      <c r="L21" s="144"/>
      <c r="M21" s="144"/>
    </row>
    <row r="22" spans="5:13" ht="15">
      <c r="E22" s="144"/>
      <c r="F22" s="144"/>
      <c r="G22" s="144"/>
      <c r="H22" s="144"/>
      <c r="I22" s="144"/>
      <c r="J22" s="144"/>
      <c r="K22" s="144"/>
      <c r="L22" s="144"/>
      <c r="M22" s="144"/>
    </row>
    <row r="23" spans="5:13" ht="15.75">
      <c r="E23" s="144"/>
      <c r="F23" s="144"/>
      <c r="G23" s="144"/>
      <c r="H23" s="144"/>
      <c r="I23" s="144"/>
      <c r="J23" s="144"/>
      <c r="K23" s="144"/>
      <c r="L23" s="144"/>
      <c r="M23" s="10" t="s">
        <v>590</v>
      </c>
    </row>
    <row r="24" ht="15.75">
      <c r="M24" s="10" t="s">
        <v>468</v>
      </c>
    </row>
    <row r="25" spans="1:12" ht="15">
      <c r="A25" s="606"/>
      <c r="B25" s="606"/>
      <c r="C25" s="606"/>
      <c r="D25" s="606"/>
      <c r="E25" s="606"/>
      <c r="F25" s="606"/>
      <c r="G25" s="606"/>
      <c r="H25" s="606"/>
      <c r="I25" s="606"/>
      <c r="J25" s="606"/>
      <c r="K25" s="606"/>
      <c r="L25" s="606"/>
    </row>
  </sheetData>
  <sheetProtection/>
  <mergeCells count="12">
    <mergeCell ref="A25:L25"/>
    <mergeCell ref="O1:Q1"/>
    <mergeCell ref="A2:L2"/>
    <mergeCell ref="A3:L3"/>
    <mergeCell ref="M8:Q8"/>
    <mergeCell ref="A8:A9"/>
    <mergeCell ref="B8:B9"/>
    <mergeCell ref="A7:B7"/>
    <mergeCell ref="A5:M5"/>
    <mergeCell ref="N7:R7"/>
    <mergeCell ref="C8:G8"/>
    <mergeCell ref="H8:L8"/>
  </mergeCells>
  <printOptions horizontalCentered="1"/>
  <pageMargins left="0.52" right="0.44" top="0.85" bottom="0" header="0.31496062992125984" footer="0.31496062992125984"/>
  <pageSetup fitToHeight="1" fitToWidth="1" horizontalDpi="600" verticalDpi="600" orientation="landscape" paperSize="9" scale="79" r:id="rId1"/>
</worksheet>
</file>

<file path=xl/worksheets/sheet13.xml><?xml version="1.0" encoding="utf-8"?>
<worksheet xmlns="http://schemas.openxmlformats.org/spreadsheetml/2006/main" xmlns:r="http://schemas.openxmlformats.org/officeDocument/2006/relationships">
  <sheetPr>
    <pageSetUpPr fitToPage="1"/>
  </sheetPr>
  <dimension ref="A1:M23"/>
  <sheetViews>
    <sheetView view="pageBreakPreview" zoomScaleSheetLayoutView="100" zoomScalePageLayoutView="0" workbookViewId="0" topLeftCell="A1">
      <selection activeCell="F14" sqref="F14"/>
    </sheetView>
  </sheetViews>
  <sheetFormatPr defaultColWidth="9.140625" defaultRowHeight="12.75"/>
  <cols>
    <col min="1" max="1" width="6.00390625" style="0" customWidth="1"/>
    <col min="2" max="2" width="15.57421875" style="0" customWidth="1"/>
    <col min="3" max="3" width="17.28125" style="0" customWidth="1"/>
    <col min="4" max="4" width="19.00390625" style="0" customWidth="1"/>
    <col min="5" max="5" width="19.7109375" style="0" customWidth="1"/>
    <col min="6" max="6" width="18.8515625" style="0" customWidth="1"/>
    <col min="7" max="7" width="24.00390625" style="0" bestFit="1" customWidth="1"/>
  </cols>
  <sheetData>
    <row r="1" spans="1:7" ht="18">
      <c r="A1" s="601" t="s">
        <v>0</v>
      </c>
      <c r="B1" s="601"/>
      <c r="C1" s="601"/>
      <c r="D1" s="601"/>
      <c r="E1" s="601"/>
      <c r="G1" s="416" t="s">
        <v>691</v>
      </c>
    </row>
    <row r="2" spans="1:6" ht="21">
      <c r="A2" s="617" t="s">
        <v>786</v>
      </c>
      <c r="B2" s="617"/>
      <c r="C2" s="617"/>
      <c r="D2" s="617"/>
      <c r="E2" s="617"/>
      <c r="F2" s="617"/>
    </row>
    <row r="3" spans="1:2" ht="15">
      <c r="A3" s="59"/>
      <c r="B3" s="59"/>
    </row>
    <row r="4" spans="1:6" ht="18" customHeight="1">
      <c r="A4" s="603" t="s">
        <v>692</v>
      </c>
      <c r="B4" s="603"/>
      <c r="C4" s="603"/>
      <c r="D4" s="603"/>
      <c r="E4" s="603"/>
      <c r="F4" s="603"/>
    </row>
    <row r="5" spans="1:2" ht="15">
      <c r="A5" s="60" t="s">
        <v>466</v>
      </c>
      <c r="B5" s="60"/>
    </row>
    <row r="6" spans="1:7" ht="15">
      <c r="A6" s="60"/>
      <c r="B6" s="60"/>
      <c r="F6" s="417" t="s">
        <v>689</v>
      </c>
      <c r="G6" s="418"/>
    </row>
    <row r="7" spans="1:7" ht="42" customHeight="1">
      <c r="A7" s="419" t="s">
        <v>2</v>
      </c>
      <c r="B7" s="419" t="s">
        <v>3</v>
      </c>
      <c r="C7" s="420" t="s">
        <v>693</v>
      </c>
      <c r="D7" s="420" t="s">
        <v>694</v>
      </c>
      <c r="E7" s="420" t="s">
        <v>695</v>
      </c>
      <c r="F7" s="420" t="s">
        <v>696</v>
      </c>
      <c r="G7" s="421" t="s">
        <v>697</v>
      </c>
    </row>
    <row r="8" spans="1:7" s="416" customFormat="1" ht="15">
      <c r="A8" s="61" t="s">
        <v>245</v>
      </c>
      <c r="B8" s="61" t="s">
        <v>246</v>
      </c>
      <c r="C8" s="61" t="s">
        <v>247</v>
      </c>
      <c r="D8" s="61" t="s">
        <v>248</v>
      </c>
      <c r="E8" s="61" t="s">
        <v>249</v>
      </c>
      <c r="F8" s="61" t="s">
        <v>250</v>
      </c>
      <c r="G8" s="61" t="s">
        <v>251</v>
      </c>
    </row>
    <row r="9" spans="1:7" ht="12.75">
      <c r="A9" s="6">
        <v>1</v>
      </c>
      <c r="B9" s="14" t="s">
        <v>470</v>
      </c>
      <c r="C9" s="427">
        <v>95334</v>
      </c>
      <c r="D9" s="96" t="s">
        <v>818</v>
      </c>
      <c r="E9" s="427">
        <v>0</v>
      </c>
      <c r="F9" s="427">
        <v>124</v>
      </c>
      <c r="G9" s="13" t="s">
        <v>698</v>
      </c>
    </row>
    <row r="10" spans="1:7" ht="12.75">
      <c r="A10" s="6"/>
      <c r="B10" s="6"/>
      <c r="C10" s="422"/>
      <c r="D10" s="422"/>
      <c r="E10" s="422"/>
      <c r="F10" s="422"/>
      <c r="G10" s="6"/>
    </row>
    <row r="19" spans="1:9" ht="15" customHeight="1">
      <c r="A19" s="423"/>
      <c r="B19" s="423"/>
      <c r="C19" s="423"/>
      <c r="D19" s="423"/>
      <c r="E19" s="428"/>
      <c r="F19" s="10" t="s">
        <v>590</v>
      </c>
      <c r="G19" s="424"/>
      <c r="H19" s="424"/>
      <c r="I19" s="424"/>
    </row>
    <row r="20" spans="1:9" ht="15" customHeight="1">
      <c r="A20" s="423"/>
      <c r="B20" s="423"/>
      <c r="C20" s="423"/>
      <c r="D20" s="423"/>
      <c r="E20" s="428"/>
      <c r="F20" s="10" t="s">
        <v>468</v>
      </c>
      <c r="G20" s="424"/>
      <c r="H20" s="424"/>
      <c r="I20" s="424"/>
    </row>
    <row r="21" spans="1:9" ht="15" customHeight="1">
      <c r="A21" s="423"/>
      <c r="B21" s="423"/>
      <c r="C21" s="423"/>
      <c r="D21" s="423"/>
      <c r="E21" s="428"/>
      <c r="F21" s="428"/>
      <c r="G21" s="424"/>
      <c r="H21" s="424"/>
      <c r="I21" s="424"/>
    </row>
    <row r="22" spans="1:9" ht="12.75">
      <c r="A22" s="423"/>
      <c r="C22" s="423"/>
      <c r="D22" s="423"/>
      <c r="E22" s="423"/>
      <c r="F22" s="425"/>
      <c r="G22" s="426"/>
      <c r="H22" s="423"/>
      <c r="I22" s="423"/>
    </row>
    <row r="23" spans="1:13" ht="12.75">
      <c r="A23" s="423"/>
      <c r="B23" s="423"/>
      <c r="C23" s="423"/>
      <c r="D23" s="423"/>
      <c r="E23" s="423"/>
      <c r="F23" s="423"/>
      <c r="G23" s="423"/>
      <c r="H23" s="423"/>
      <c r="I23" s="423"/>
      <c r="J23" s="423"/>
      <c r="K23" s="423"/>
      <c r="L23" s="423"/>
      <c r="M23" s="423"/>
    </row>
  </sheetData>
  <sheetProtection/>
  <mergeCells count="3">
    <mergeCell ref="A1:E1"/>
    <mergeCell ref="A2:F2"/>
    <mergeCell ref="A4:F4"/>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R28"/>
  <sheetViews>
    <sheetView view="pageBreakPreview" zoomScaleSheetLayoutView="100" zoomScalePageLayoutView="0" workbookViewId="0" topLeftCell="D4">
      <selection activeCell="I16" sqref="I16"/>
    </sheetView>
  </sheetViews>
  <sheetFormatPr defaultColWidth="9.140625" defaultRowHeight="12.75"/>
  <cols>
    <col min="1" max="1" width="10.7109375" style="108" customWidth="1"/>
    <col min="2" max="2" width="19.57421875" style="108" bestFit="1" customWidth="1"/>
    <col min="3" max="3" width="14.7109375" style="108" customWidth="1"/>
    <col min="4" max="4" width="10.7109375" style="108" customWidth="1"/>
    <col min="5" max="5" width="24.00390625" style="108" bestFit="1" customWidth="1"/>
    <col min="6" max="6" width="18.421875" style="108" bestFit="1" customWidth="1"/>
    <col min="7" max="7" width="13.57421875" style="108" customWidth="1"/>
    <col min="8" max="8" width="13.421875" style="108" bestFit="1" customWidth="1"/>
    <col min="9" max="9" width="17.7109375" style="108" bestFit="1" customWidth="1"/>
    <col min="10" max="10" width="22.7109375" style="108" bestFit="1" customWidth="1"/>
    <col min="11" max="16384" width="9.140625" style="108" customWidth="1"/>
  </cols>
  <sheetData>
    <row r="1" spans="5:10" ht="15.75">
      <c r="E1" s="537"/>
      <c r="F1" s="537"/>
      <c r="G1" s="537"/>
      <c r="H1" s="537"/>
      <c r="I1" s="537"/>
      <c r="J1" s="176" t="s">
        <v>57</v>
      </c>
    </row>
    <row r="2" spans="1:10" ht="15">
      <c r="A2" s="606" t="s">
        <v>0</v>
      </c>
      <c r="B2" s="606"/>
      <c r="C2" s="606"/>
      <c r="D2" s="606"/>
      <c r="E2" s="606"/>
      <c r="F2" s="606"/>
      <c r="G2" s="606"/>
      <c r="H2" s="606"/>
      <c r="I2" s="606"/>
      <c r="J2" s="606"/>
    </row>
    <row r="3" spans="1:10" ht="19.5">
      <c r="A3" s="538" t="s">
        <v>786</v>
      </c>
      <c r="B3" s="538"/>
      <c r="C3" s="538"/>
      <c r="D3" s="538"/>
      <c r="E3" s="538"/>
      <c r="F3" s="538"/>
      <c r="G3" s="538"/>
      <c r="H3" s="538"/>
      <c r="I3" s="538"/>
      <c r="J3" s="538"/>
    </row>
    <row r="4" ht="14.25" customHeight="1"/>
    <row r="5" spans="1:10" ht="31.5" customHeight="1">
      <c r="A5" s="615" t="s">
        <v>819</v>
      </c>
      <c r="B5" s="615"/>
      <c r="C5" s="615"/>
      <c r="D5" s="615"/>
      <c r="E5" s="615"/>
      <c r="F5" s="615"/>
      <c r="G5" s="615"/>
      <c r="H5" s="615"/>
      <c r="I5" s="615"/>
      <c r="J5" s="615"/>
    </row>
    <row r="6" spans="1:10" ht="13.5" customHeight="1">
      <c r="A6" s="25"/>
      <c r="B6" s="25"/>
      <c r="C6" s="25"/>
      <c r="D6" s="25"/>
      <c r="E6" s="25"/>
      <c r="F6" s="25"/>
      <c r="G6" s="25"/>
      <c r="H6" s="25"/>
      <c r="I6" s="25"/>
      <c r="J6" s="25"/>
    </row>
    <row r="7" ht="0.75" customHeight="1"/>
    <row r="8" spans="1:12" ht="15.75">
      <c r="A8" s="540" t="s">
        <v>466</v>
      </c>
      <c r="B8" s="540"/>
      <c r="C8" s="107"/>
      <c r="H8" s="604" t="s">
        <v>814</v>
      </c>
      <c r="I8" s="604"/>
      <c r="J8" s="604"/>
      <c r="K8" s="159"/>
      <c r="L8" s="159"/>
    </row>
    <row r="9" spans="1:18" ht="15.75">
      <c r="A9" s="532" t="s">
        <v>2</v>
      </c>
      <c r="B9" s="532" t="s">
        <v>3</v>
      </c>
      <c r="C9" s="516" t="s">
        <v>820</v>
      </c>
      <c r="D9" s="528"/>
      <c r="E9" s="528"/>
      <c r="F9" s="517"/>
      <c r="G9" s="516" t="s">
        <v>96</v>
      </c>
      <c r="H9" s="528"/>
      <c r="I9" s="528"/>
      <c r="J9" s="517"/>
      <c r="Q9" s="121"/>
      <c r="R9" s="144"/>
    </row>
    <row r="10" spans="1:10" ht="53.25" customHeight="1">
      <c r="A10" s="532"/>
      <c r="B10" s="532"/>
      <c r="C10" s="112" t="s">
        <v>171</v>
      </c>
      <c r="D10" s="112" t="s">
        <v>13</v>
      </c>
      <c r="E10" s="133" t="s">
        <v>821</v>
      </c>
      <c r="F10" s="133" t="s">
        <v>187</v>
      </c>
      <c r="G10" s="112" t="s">
        <v>171</v>
      </c>
      <c r="H10" s="182" t="s">
        <v>14</v>
      </c>
      <c r="I10" s="183" t="s">
        <v>103</v>
      </c>
      <c r="J10" s="112" t="s">
        <v>188</v>
      </c>
    </row>
    <row r="11" spans="1:10" ht="25.5" customHeight="1">
      <c r="A11" s="112">
        <v>1</v>
      </c>
      <c r="B11" s="112">
        <v>2</v>
      </c>
      <c r="C11" s="112">
        <v>3</v>
      </c>
      <c r="D11" s="112">
        <v>4</v>
      </c>
      <c r="E11" s="112">
        <v>5</v>
      </c>
      <c r="F11" s="133">
        <v>6</v>
      </c>
      <c r="G11" s="112">
        <v>7</v>
      </c>
      <c r="H11" s="134">
        <v>8</v>
      </c>
      <c r="I11" s="112">
        <v>9</v>
      </c>
      <c r="J11" s="112">
        <v>10</v>
      </c>
    </row>
    <row r="12" spans="1:10" ht="25.5" customHeight="1">
      <c r="A12" s="118">
        <v>1</v>
      </c>
      <c r="B12" s="121" t="s">
        <v>470</v>
      </c>
      <c r="C12" s="163">
        <v>9</v>
      </c>
      <c r="D12" s="163">
        <v>30574</v>
      </c>
      <c r="E12" s="163">
        <v>248</v>
      </c>
      <c r="F12" s="184">
        <f>D12*E12</f>
        <v>7582352</v>
      </c>
      <c r="G12" s="163">
        <v>9</v>
      </c>
      <c r="H12" s="168">
        <v>6003207</v>
      </c>
      <c r="I12" s="168">
        <v>237</v>
      </c>
      <c r="J12" s="186">
        <f>H12/I12</f>
        <v>25329.98734177215</v>
      </c>
    </row>
    <row r="13" spans="1:10" ht="25.5" customHeight="1">
      <c r="A13" s="110" t="s">
        <v>15</v>
      </c>
      <c r="B13" s="46"/>
      <c r="C13" s="111">
        <f>C12</f>
        <v>9</v>
      </c>
      <c r="D13" s="111">
        <f aca="true" t="shared" si="0" ref="D13:J13">D12</f>
        <v>30574</v>
      </c>
      <c r="E13" s="111">
        <f t="shared" si="0"/>
        <v>248</v>
      </c>
      <c r="F13" s="111">
        <f t="shared" si="0"/>
        <v>7582352</v>
      </c>
      <c r="G13" s="111">
        <f t="shared" si="0"/>
        <v>9</v>
      </c>
      <c r="H13" s="111">
        <f t="shared" si="0"/>
        <v>6003207</v>
      </c>
      <c r="I13" s="111">
        <f t="shared" si="0"/>
        <v>237</v>
      </c>
      <c r="J13" s="187">
        <f t="shared" si="0"/>
        <v>25329.98734177215</v>
      </c>
    </row>
    <row r="14" spans="1:10" ht="15.75">
      <c r="A14" s="130"/>
      <c r="B14" s="45"/>
      <c r="C14" s="45"/>
      <c r="D14" s="140">
        <f>'T5A_PLAN_vs_PRFM '!D13</f>
        <v>18739</v>
      </c>
      <c r="E14" s="144"/>
      <c r="F14" s="144"/>
      <c r="G14" s="144"/>
      <c r="H14" s="144"/>
      <c r="I14" s="144"/>
      <c r="J14" s="889">
        <f>'T5A_PLAN_vs_PRFM '!J13</f>
        <v>16886.6582278481</v>
      </c>
    </row>
    <row r="15" spans="1:12" ht="15.75">
      <c r="A15" s="130"/>
      <c r="B15" s="45"/>
      <c r="C15" s="45"/>
      <c r="D15" s="890">
        <f>D13+D14</f>
        <v>49313</v>
      </c>
      <c r="E15" s="144"/>
      <c r="F15" s="144"/>
      <c r="G15" s="144"/>
      <c r="H15" s="144"/>
      <c r="I15" s="144"/>
      <c r="J15" s="890">
        <f>J13+J14</f>
        <v>42216.64556962025</v>
      </c>
      <c r="L15" s="887">
        <f>J13/D13</f>
        <v>0.8284813024717783</v>
      </c>
    </row>
    <row r="16" spans="1:10" ht="15.75">
      <c r="A16" s="130"/>
      <c r="B16" s="45"/>
      <c r="C16" s="45"/>
      <c r="D16" s="144"/>
      <c r="E16" s="144"/>
      <c r="F16" s="144"/>
      <c r="G16" s="144"/>
      <c r="H16" s="144"/>
      <c r="I16" s="886">
        <f>I13/E13</f>
        <v>0.9556451612903226</v>
      </c>
      <c r="J16" s="887">
        <f>J15/D15</f>
        <v>0.8560956658410611</v>
      </c>
    </row>
    <row r="17" spans="1:10" ht="15.75">
      <c r="A17" s="130"/>
      <c r="B17" s="45"/>
      <c r="C17" s="45"/>
      <c r="D17" s="144"/>
      <c r="E17" s="144"/>
      <c r="F17" s="144"/>
      <c r="G17" s="144"/>
      <c r="H17" s="144"/>
      <c r="I17" s="144"/>
      <c r="J17" s="144"/>
    </row>
    <row r="18" spans="1:10" ht="15.75">
      <c r="A18" s="130"/>
      <c r="B18" s="45"/>
      <c r="C18" s="45"/>
      <c r="D18" s="144"/>
      <c r="E18" s="144"/>
      <c r="F18" s="144"/>
      <c r="G18" s="144"/>
      <c r="H18" s="144"/>
      <c r="I18" s="144"/>
      <c r="J18" s="144"/>
    </row>
    <row r="19" spans="1:10" ht="15.75">
      <c r="A19" s="130"/>
      <c r="B19" s="45"/>
      <c r="C19" s="45"/>
      <c r="D19" s="144"/>
      <c r="E19" s="144"/>
      <c r="F19" s="144"/>
      <c r="G19" s="144"/>
      <c r="H19" s="144"/>
      <c r="I19" s="144"/>
      <c r="J19" s="144"/>
    </row>
    <row r="20" spans="1:10" ht="15.75">
      <c r="A20" s="130"/>
      <c r="B20" s="45"/>
      <c r="C20" s="45"/>
      <c r="D20" s="144"/>
      <c r="E20" s="144"/>
      <c r="F20" s="144"/>
      <c r="G20" s="144"/>
      <c r="H20" s="144"/>
      <c r="I20" s="144"/>
      <c r="J20" s="144"/>
    </row>
    <row r="21" spans="1:10" ht="15.75">
      <c r="A21" s="130"/>
      <c r="B21" s="45"/>
      <c r="C21" s="45"/>
      <c r="D21" s="144"/>
      <c r="E21" s="144"/>
      <c r="F21" s="144"/>
      <c r="G21" s="144"/>
      <c r="H21" s="10" t="s">
        <v>590</v>
      </c>
      <c r="I21" s="144"/>
      <c r="J21" s="144"/>
    </row>
    <row r="22" spans="1:10" ht="15.75">
      <c r="A22" s="130"/>
      <c r="B22" s="45"/>
      <c r="C22" s="45"/>
      <c r="D22" s="144"/>
      <c r="E22" s="144"/>
      <c r="F22" s="144"/>
      <c r="G22" s="144"/>
      <c r="H22" s="10" t="s">
        <v>468</v>
      </c>
      <c r="I22" s="144"/>
      <c r="J22" s="144"/>
    </row>
    <row r="26" spans="1:10" ht="15">
      <c r="A26" s="618"/>
      <c r="B26" s="618"/>
      <c r="C26" s="618"/>
      <c r="D26" s="618"/>
      <c r="E26" s="618"/>
      <c r="F26" s="618"/>
      <c r="G26" s="618"/>
      <c r="H26" s="618"/>
      <c r="I26" s="618"/>
      <c r="J26" s="618"/>
    </row>
    <row r="28" spans="1:10" ht="15">
      <c r="A28" s="618"/>
      <c r="B28" s="618"/>
      <c r="C28" s="618"/>
      <c r="D28" s="618"/>
      <c r="E28" s="618"/>
      <c r="F28" s="618"/>
      <c r="G28" s="618"/>
      <c r="H28" s="618"/>
      <c r="I28" s="618"/>
      <c r="J28" s="618"/>
    </row>
  </sheetData>
  <sheetProtection/>
  <mergeCells count="12">
    <mergeCell ref="A5:J5"/>
    <mergeCell ref="A9:A10"/>
    <mergeCell ref="B9:B10"/>
    <mergeCell ref="A8:B8"/>
    <mergeCell ref="A28:J28"/>
    <mergeCell ref="A26:J26"/>
    <mergeCell ref="E1:I1"/>
    <mergeCell ref="A2:J2"/>
    <mergeCell ref="A3:J3"/>
    <mergeCell ref="G9:J9"/>
    <mergeCell ref="C9:F9"/>
    <mergeCell ref="H8:J8"/>
  </mergeCells>
  <printOptions horizontalCentered="1"/>
  <pageMargins left="0.52" right="0.5" top="0.93" bottom="0" header="0.31496062992125984" footer="0.31496062992125984"/>
  <pageSetup fitToHeight="1" fitToWidth="1" horizontalDpi="600" verticalDpi="600" orientation="landscape" paperSize="9" scale="83" r:id="rId1"/>
</worksheet>
</file>

<file path=xl/worksheets/sheet15.xml><?xml version="1.0" encoding="utf-8"?>
<worksheet xmlns="http://schemas.openxmlformats.org/spreadsheetml/2006/main" xmlns:r="http://schemas.openxmlformats.org/officeDocument/2006/relationships">
  <sheetPr>
    <pageSetUpPr fitToPage="1"/>
  </sheetPr>
  <dimension ref="A1:P27"/>
  <sheetViews>
    <sheetView view="pageBreakPreview" zoomScale="110" zoomScaleSheetLayoutView="110" zoomScalePageLayoutView="0" workbookViewId="0" topLeftCell="A6">
      <selection activeCell="A18" sqref="A18"/>
    </sheetView>
  </sheetViews>
  <sheetFormatPr defaultColWidth="9.140625" defaultRowHeight="12.75"/>
  <cols>
    <col min="1" max="1" width="11.421875" style="108" customWidth="1"/>
    <col min="2" max="2" width="19.57421875" style="108" bestFit="1" customWidth="1"/>
    <col min="3" max="3" width="10.7109375" style="108" bestFit="1" customWidth="1"/>
    <col min="4" max="4" width="11.140625" style="108" customWidth="1"/>
    <col min="5" max="5" width="21.57421875" style="108" customWidth="1"/>
    <col min="6" max="6" width="18.421875" style="108" bestFit="1" customWidth="1"/>
    <col min="7" max="7" width="12.140625" style="108" bestFit="1" customWidth="1"/>
    <col min="8" max="8" width="13.421875" style="108" bestFit="1" customWidth="1"/>
    <col min="9" max="9" width="17.7109375" style="108" bestFit="1" customWidth="1"/>
    <col min="10" max="10" width="22.7109375" style="108" bestFit="1" customWidth="1"/>
    <col min="11" max="16384" width="9.140625" style="108" customWidth="1"/>
  </cols>
  <sheetData>
    <row r="1" spans="5:10" ht="15.75">
      <c r="E1" s="537"/>
      <c r="F1" s="537"/>
      <c r="G1" s="537"/>
      <c r="H1" s="537"/>
      <c r="I1" s="537"/>
      <c r="J1" s="176" t="s">
        <v>347</v>
      </c>
    </row>
    <row r="2" spans="1:10" ht="15">
      <c r="A2" s="606" t="s">
        <v>0</v>
      </c>
      <c r="B2" s="606"/>
      <c r="C2" s="606"/>
      <c r="D2" s="606"/>
      <c r="E2" s="606"/>
      <c r="F2" s="606"/>
      <c r="G2" s="606"/>
      <c r="H2" s="606"/>
      <c r="I2" s="606"/>
      <c r="J2" s="606"/>
    </row>
    <row r="3" spans="1:10" ht="19.5">
      <c r="A3" s="538" t="s">
        <v>786</v>
      </c>
      <c r="B3" s="538"/>
      <c r="C3" s="538"/>
      <c r="D3" s="538"/>
      <c r="E3" s="538"/>
      <c r="F3" s="538"/>
      <c r="G3" s="538"/>
      <c r="H3" s="538"/>
      <c r="I3" s="538"/>
      <c r="J3" s="538"/>
    </row>
    <row r="5" spans="1:10" ht="15.75">
      <c r="A5" s="615" t="s">
        <v>822</v>
      </c>
      <c r="B5" s="615"/>
      <c r="C5" s="615"/>
      <c r="D5" s="615"/>
      <c r="E5" s="615"/>
      <c r="F5" s="615"/>
      <c r="G5" s="615"/>
      <c r="H5" s="615"/>
      <c r="I5" s="615"/>
      <c r="J5" s="615"/>
    </row>
    <row r="6" spans="1:10" ht="15.75">
      <c r="A6" s="25"/>
      <c r="B6" s="25"/>
      <c r="C6" s="25"/>
      <c r="D6" s="25"/>
      <c r="E6" s="25"/>
      <c r="F6" s="25"/>
      <c r="G6" s="25"/>
      <c r="H6" s="25"/>
      <c r="I6" s="25"/>
      <c r="J6" s="25"/>
    </row>
    <row r="8" spans="1:10" ht="15.75">
      <c r="A8" s="540" t="s">
        <v>466</v>
      </c>
      <c r="B8" s="540"/>
      <c r="C8" s="107"/>
      <c r="H8" s="604" t="s">
        <v>814</v>
      </c>
      <c r="I8" s="604"/>
      <c r="J8" s="604"/>
    </row>
    <row r="9" spans="1:16" ht="15.75">
      <c r="A9" s="532" t="s">
        <v>2</v>
      </c>
      <c r="B9" s="532" t="s">
        <v>3</v>
      </c>
      <c r="C9" s="516" t="s">
        <v>820</v>
      </c>
      <c r="D9" s="528"/>
      <c r="E9" s="528"/>
      <c r="F9" s="517"/>
      <c r="G9" s="516" t="s">
        <v>96</v>
      </c>
      <c r="H9" s="528"/>
      <c r="I9" s="528"/>
      <c r="J9" s="517"/>
      <c r="O9" s="121"/>
      <c r="P9" s="144"/>
    </row>
    <row r="10" spans="1:10" ht="47.25">
      <c r="A10" s="532"/>
      <c r="B10" s="532"/>
      <c r="C10" s="112" t="s">
        <v>171</v>
      </c>
      <c r="D10" s="112" t="s">
        <v>13</v>
      </c>
      <c r="E10" s="133" t="s">
        <v>821</v>
      </c>
      <c r="F10" s="133" t="s">
        <v>187</v>
      </c>
      <c r="G10" s="112" t="s">
        <v>171</v>
      </c>
      <c r="H10" s="182" t="s">
        <v>14</v>
      </c>
      <c r="I10" s="183" t="s">
        <v>103</v>
      </c>
      <c r="J10" s="112" t="s">
        <v>188</v>
      </c>
    </row>
    <row r="11" spans="1:10" ht="22.5" customHeight="1">
      <c r="A11" s="174">
        <v>1</v>
      </c>
      <c r="B11" s="174">
        <v>2</v>
      </c>
      <c r="C11" s="174">
        <v>3</v>
      </c>
      <c r="D11" s="174">
        <v>4</v>
      </c>
      <c r="E11" s="174">
        <v>5</v>
      </c>
      <c r="F11" s="172">
        <v>6</v>
      </c>
      <c r="G11" s="174">
        <v>7</v>
      </c>
      <c r="H11" s="173">
        <v>8</v>
      </c>
      <c r="I11" s="174">
        <v>9</v>
      </c>
      <c r="J11" s="174">
        <v>10</v>
      </c>
    </row>
    <row r="12" spans="1:10" ht="25.5" customHeight="1">
      <c r="A12" s="163">
        <v>1</v>
      </c>
      <c r="B12" s="163" t="s">
        <v>470</v>
      </c>
      <c r="C12" s="163">
        <v>114</v>
      </c>
      <c r="D12" s="163">
        <v>18739</v>
      </c>
      <c r="E12" s="163">
        <v>248</v>
      </c>
      <c r="F12" s="184">
        <f>D12*E12</f>
        <v>4647272</v>
      </c>
      <c r="G12" s="163">
        <v>114</v>
      </c>
      <c r="H12" s="168">
        <v>4002138</v>
      </c>
      <c r="I12" s="168">
        <v>237</v>
      </c>
      <c r="J12" s="186">
        <f>H12/I12</f>
        <v>16886.6582278481</v>
      </c>
    </row>
    <row r="13" spans="1:10" ht="25.5" customHeight="1">
      <c r="A13" s="111" t="s">
        <v>15</v>
      </c>
      <c r="B13" s="111"/>
      <c r="C13" s="111">
        <f>C12</f>
        <v>114</v>
      </c>
      <c r="D13" s="111">
        <f aca="true" t="shared" si="0" ref="D13:J13">D12</f>
        <v>18739</v>
      </c>
      <c r="E13" s="111">
        <f t="shared" si="0"/>
        <v>248</v>
      </c>
      <c r="F13" s="111">
        <f t="shared" si="0"/>
        <v>4647272</v>
      </c>
      <c r="G13" s="111">
        <f t="shared" si="0"/>
        <v>114</v>
      </c>
      <c r="H13" s="111">
        <f t="shared" si="0"/>
        <v>4002138</v>
      </c>
      <c r="I13" s="111">
        <f t="shared" si="0"/>
        <v>237</v>
      </c>
      <c r="J13" s="187">
        <f t="shared" si="0"/>
        <v>16886.6582278481</v>
      </c>
    </row>
    <row r="14" spans="1:10" ht="15.75" customHeight="1">
      <c r="A14" s="130"/>
      <c r="B14" s="45"/>
      <c r="C14" s="45"/>
      <c r="D14" s="144"/>
      <c r="E14" s="144"/>
      <c r="F14" s="144"/>
      <c r="G14" s="619"/>
      <c r="H14" s="619"/>
      <c r="I14" s="619"/>
      <c r="J14" s="144"/>
    </row>
    <row r="15" spans="1:10" ht="15.75">
      <c r="A15" s="130"/>
      <c r="B15" s="45"/>
      <c r="C15" s="45"/>
      <c r="D15" s="144"/>
      <c r="E15" s="144"/>
      <c r="F15" s="144"/>
      <c r="G15" s="620"/>
      <c r="H15" s="620"/>
      <c r="I15" s="620"/>
      <c r="J15" s="888">
        <f>J13/D13</f>
        <v>0.9011504470808528</v>
      </c>
    </row>
    <row r="16" spans="1:10" ht="15.75">
      <c r="A16" s="130"/>
      <c r="B16" s="45"/>
      <c r="C16" s="45"/>
      <c r="D16" s="144"/>
      <c r="E16" s="144"/>
      <c r="F16" s="144"/>
      <c r="G16" s="144"/>
      <c r="H16" s="144"/>
      <c r="I16" s="144"/>
      <c r="J16" s="144"/>
    </row>
    <row r="17" spans="1:10" ht="15.75">
      <c r="A17" s="130"/>
      <c r="B17" s="45"/>
      <c r="C17" s="45"/>
      <c r="D17" s="144"/>
      <c r="E17" s="144"/>
      <c r="F17" s="144"/>
      <c r="G17" s="144"/>
      <c r="H17" s="144"/>
      <c r="I17" s="144"/>
      <c r="J17" s="144"/>
    </row>
    <row r="18" spans="1:10" ht="15.75">
      <c r="A18" s="130"/>
      <c r="B18" s="45"/>
      <c r="C18" s="45"/>
      <c r="D18" s="144"/>
      <c r="E18" s="144"/>
      <c r="F18" s="144"/>
      <c r="G18" s="144"/>
      <c r="H18" s="144"/>
      <c r="I18" s="144"/>
      <c r="J18" s="144"/>
    </row>
    <row r="19" spans="1:10" ht="15.75">
      <c r="A19" s="130"/>
      <c r="B19" s="45"/>
      <c r="C19" s="45"/>
      <c r="D19" s="144"/>
      <c r="E19" s="144"/>
      <c r="F19" s="144"/>
      <c r="G19" s="144"/>
      <c r="H19" s="144"/>
      <c r="I19" s="144"/>
      <c r="J19" s="144"/>
    </row>
    <row r="20" spans="1:10" ht="15.75">
      <c r="A20" s="130"/>
      <c r="B20" s="45"/>
      <c r="C20" s="45"/>
      <c r="D20" s="144"/>
      <c r="E20" s="144"/>
      <c r="F20" s="144"/>
      <c r="G20" s="144"/>
      <c r="H20" s="10" t="s">
        <v>590</v>
      </c>
      <c r="I20" s="144"/>
      <c r="J20" s="144"/>
    </row>
    <row r="21" spans="1:10" ht="15.75">
      <c r="A21" s="130"/>
      <c r="B21" s="45"/>
      <c r="C21" s="45"/>
      <c r="D21" s="144"/>
      <c r="E21" s="144"/>
      <c r="F21" s="144"/>
      <c r="G21" s="144"/>
      <c r="H21" s="10" t="s">
        <v>468</v>
      </c>
      <c r="I21" s="144"/>
      <c r="J21" s="144"/>
    </row>
    <row r="25" spans="1:10" ht="15">
      <c r="A25" s="618"/>
      <c r="B25" s="618"/>
      <c r="C25" s="618"/>
      <c r="D25" s="618"/>
      <c r="E25" s="618"/>
      <c r="F25" s="618"/>
      <c r="G25" s="618"/>
      <c r="H25" s="618"/>
      <c r="I25" s="618"/>
      <c r="J25" s="618"/>
    </row>
    <row r="27" spans="1:10" ht="15">
      <c r="A27" s="618"/>
      <c r="B27" s="618"/>
      <c r="C27" s="618"/>
      <c r="D27" s="618"/>
      <c r="E27" s="618"/>
      <c r="F27" s="618"/>
      <c r="G27" s="618"/>
      <c r="H27" s="618"/>
      <c r="I27" s="618"/>
      <c r="J27" s="618"/>
    </row>
  </sheetData>
  <sheetProtection/>
  <mergeCells count="13">
    <mergeCell ref="A25:J25"/>
    <mergeCell ref="A27:J27"/>
    <mergeCell ref="A9:A10"/>
    <mergeCell ref="B9:B10"/>
    <mergeCell ref="C9:F9"/>
    <mergeCell ref="G9:J9"/>
    <mergeCell ref="G14:I15"/>
    <mergeCell ref="E1:I1"/>
    <mergeCell ref="A2:J2"/>
    <mergeCell ref="A3:J3"/>
    <mergeCell ref="A5:J5"/>
    <mergeCell ref="A8:B8"/>
    <mergeCell ref="H8:J8"/>
  </mergeCells>
  <printOptions horizontalCentered="1"/>
  <pageMargins left="0.47" right="0.56" top="0.88" bottom="0" header="0.31496062992125984" footer="0.31496062992125984"/>
  <pageSetup fitToHeight="1" fitToWidth="1" horizontalDpi="600" verticalDpi="600" orientation="landscape" paperSize="9" scale="87" r:id="rId1"/>
</worksheet>
</file>

<file path=xl/worksheets/sheet16.xml><?xml version="1.0" encoding="utf-8"?>
<worksheet xmlns="http://schemas.openxmlformats.org/spreadsheetml/2006/main" xmlns:r="http://schemas.openxmlformats.org/officeDocument/2006/relationships">
  <sheetPr>
    <pageSetUpPr fitToPage="1"/>
  </sheetPr>
  <dimension ref="A1:P28"/>
  <sheetViews>
    <sheetView view="pageBreakPreview" zoomScale="110" zoomScaleSheetLayoutView="110" zoomScalePageLayoutView="0" workbookViewId="0" topLeftCell="A1">
      <selection activeCell="A9" sqref="A9:A10"/>
    </sheetView>
  </sheetViews>
  <sheetFormatPr defaultColWidth="9.140625" defaultRowHeight="12.75"/>
  <cols>
    <col min="1" max="1" width="7.421875" style="12" customWidth="1"/>
    <col min="2" max="2" width="17.140625" style="12" customWidth="1"/>
    <col min="3" max="3" width="11.00390625" style="12" customWidth="1"/>
    <col min="4" max="4" width="10.00390625" style="12" customWidth="1"/>
    <col min="5" max="5" width="13.140625" style="12" customWidth="1"/>
    <col min="6" max="6" width="14.28125" style="12" customWidth="1"/>
    <col min="7" max="7" width="13.28125" style="12" customWidth="1"/>
    <col min="8" max="8" width="14.7109375" style="12" customWidth="1"/>
    <col min="9" max="9" width="16.7109375" style="12" customWidth="1"/>
    <col min="10" max="10" width="19.28125" style="12" customWidth="1"/>
    <col min="11" max="16384" width="9.140625" style="12" customWidth="1"/>
  </cols>
  <sheetData>
    <row r="1" spans="5:10" ht="12.75">
      <c r="E1" s="629"/>
      <c r="F1" s="629"/>
      <c r="G1" s="629"/>
      <c r="H1" s="629"/>
      <c r="I1" s="629"/>
      <c r="J1" s="49" t="s">
        <v>349</v>
      </c>
    </row>
    <row r="2" spans="1:10" ht="15">
      <c r="A2" s="606" t="s">
        <v>0</v>
      </c>
      <c r="B2" s="606"/>
      <c r="C2" s="606"/>
      <c r="D2" s="606"/>
      <c r="E2" s="606"/>
      <c r="F2" s="606"/>
      <c r="G2" s="606"/>
      <c r="H2" s="606"/>
      <c r="I2" s="606"/>
      <c r="J2" s="606"/>
    </row>
    <row r="3" spans="1:10" ht="20.25">
      <c r="A3" s="630" t="s">
        <v>786</v>
      </c>
      <c r="B3" s="630"/>
      <c r="C3" s="630"/>
      <c r="D3" s="630"/>
      <c r="E3" s="630"/>
      <c r="F3" s="630"/>
      <c r="G3" s="630"/>
      <c r="H3" s="630"/>
      <c r="I3" s="630"/>
      <c r="J3" s="630"/>
    </row>
    <row r="4" ht="14.25" customHeight="1"/>
    <row r="5" spans="1:10" ht="31.5" customHeight="1">
      <c r="A5" s="615" t="s">
        <v>823</v>
      </c>
      <c r="B5" s="615"/>
      <c r="C5" s="615"/>
      <c r="D5" s="615"/>
      <c r="E5" s="615"/>
      <c r="F5" s="615"/>
      <c r="G5" s="615"/>
      <c r="H5" s="615"/>
      <c r="I5" s="615"/>
      <c r="J5" s="615"/>
    </row>
    <row r="6" spans="1:10" ht="13.5" customHeight="1">
      <c r="A6" s="1"/>
      <c r="B6" s="1"/>
      <c r="C6" s="1"/>
      <c r="D6" s="1"/>
      <c r="E6" s="1"/>
      <c r="F6" s="1"/>
      <c r="G6" s="1"/>
      <c r="H6" s="1"/>
      <c r="I6" s="1"/>
      <c r="J6" s="1"/>
    </row>
    <row r="7" ht="0.75" customHeight="1"/>
    <row r="8" spans="1:10" ht="12.75">
      <c r="A8" s="631" t="s">
        <v>466</v>
      </c>
      <c r="B8" s="631"/>
      <c r="C8" s="22"/>
      <c r="H8" s="632" t="s">
        <v>814</v>
      </c>
      <c r="I8" s="632"/>
      <c r="J8" s="632"/>
    </row>
    <row r="9" spans="1:16" ht="12.75">
      <c r="A9" s="622" t="s">
        <v>2</v>
      </c>
      <c r="B9" s="622" t="s">
        <v>3</v>
      </c>
      <c r="C9" s="623" t="s">
        <v>820</v>
      </c>
      <c r="D9" s="624"/>
      <c r="E9" s="624"/>
      <c r="F9" s="625"/>
      <c r="G9" s="623" t="s">
        <v>96</v>
      </c>
      <c r="H9" s="624"/>
      <c r="I9" s="624"/>
      <c r="J9" s="625"/>
      <c r="O9" s="14"/>
      <c r="P9" s="15"/>
    </row>
    <row r="10" spans="1:10" ht="53.25" customHeight="1">
      <c r="A10" s="622"/>
      <c r="B10" s="622"/>
      <c r="C10" s="3" t="s">
        <v>171</v>
      </c>
      <c r="D10" s="3" t="s">
        <v>13</v>
      </c>
      <c r="E10" s="86" t="s">
        <v>824</v>
      </c>
      <c r="F10" s="4" t="s">
        <v>187</v>
      </c>
      <c r="G10" s="3" t="s">
        <v>171</v>
      </c>
      <c r="H10" s="16" t="s">
        <v>14</v>
      </c>
      <c r="I10" s="42" t="s">
        <v>103</v>
      </c>
      <c r="J10" s="3" t="s">
        <v>188</v>
      </c>
    </row>
    <row r="11" spans="1:10" ht="30.75" customHeight="1">
      <c r="A11" s="3">
        <v>1</v>
      </c>
      <c r="B11" s="3">
        <v>2</v>
      </c>
      <c r="C11" s="3">
        <v>3</v>
      </c>
      <c r="D11" s="3">
        <v>4</v>
      </c>
      <c r="E11" s="3">
        <v>5</v>
      </c>
      <c r="F11" s="4">
        <v>6</v>
      </c>
      <c r="G11" s="3">
        <v>7</v>
      </c>
      <c r="H11" s="40">
        <v>8</v>
      </c>
      <c r="I11" s="3">
        <v>9</v>
      </c>
      <c r="J11" s="3">
        <v>10</v>
      </c>
    </row>
    <row r="12" spans="1:10" ht="30.75" customHeight="1">
      <c r="A12" s="13">
        <v>1</v>
      </c>
      <c r="B12" s="14"/>
      <c r="C12" s="626" t="s">
        <v>623</v>
      </c>
      <c r="D12" s="627"/>
      <c r="E12" s="627"/>
      <c r="F12" s="627"/>
      <c r="G12" s="627"/>
      <c r="H12" s="627"/>
      <c r="I12" s="627"/>
      <c r="J12" s="628"/>
    </row>
    <row r="13" spans="1:10" ht="30.75" customHeight="1">
      <c r="A13" s="2" t="s">
        <v>15</v>
      </c>
      <c r="B13" s="20"/>
      <c r="C13" s="20"/>
      <c r="D13" s="14"/>
      <c r="E13" s="14"/>
      <c r="F13" s="18"/>
      <c r="G13" s="14"/>
      <c r="H13" s="19"/>
      <c r="I13" s="19"/>
      <c r="J13" s="19"/>
    </row>
    <row r="14" spans="1:10" ht="12.75">
      <c r="A14" s="8"/>
      <c r="B14" s="21"/>
      <c r="C14" s="21"/>
      <c r="D14" s="15"/>
      <c r="E14" s="15"/>
      <c r="F14" s="15"/>
      <c r="G14" s="15"/>
      <c r="H14" s="15"/>
      <c r="I14" s="15"/>
      <c r="J14" s="15"/>
    </row>
    <row r="15" spans="1:10" ht="12.75">
      <c r="A15" s="8"/>
      <c r="B15" s="21"/>
      <c r="C15" s="21"/>
      <c r="D15" s="15"/>
      <c r="E15" s="15"/>
      <c r="F15" s="15"/>
      <c r="G15" s="15"/>
      <c r="H15" s="15"/>
      <c r="I15" s="15"/>
      <c r="J15" s="15"/>
    </row>
    <row r="16" spans="1:10" ht="12.75">
      <c r="A16" s="8"/>
      <c r="B16" s="21"/>
      <c r="C16" s="21"/>
      <c r="D16" s="15"/>
      <c r="E16" s="15"/>
      <c r="F16" s="15"/>
      <c r="G16" s="15"/>
      <c r="H16" s="15"/>
      <c r="I16" s="15"/>
      <c r="J16" s="15"/>
    </row>
    <row r="17" spans="1:10" ht="12.75">
      <c r="A17" s="8"/>
      <c r="B17" s="21"/>
      <c r="C17" s="21"/>
      <c r="D17" s="15"/>
      <c r="E17" s="15"/>
      <c r="F17" s="15"/>
      <c r="G17" s="15"/>
      <c r="H17" s="15"/>
      <c r="I17" s="15"/>
      <c r="J17" s="15"/>
    </row>
    <row r="18" spans="1:10" ht="12.75">
      <c r="A18" s="8"/>
      <c r="B18" s="21"/>
      <c r="C18" s="21"/>
      <c r="D18" s="15"/>
      <c r="E18" s="15"/>
      <c r="F18" s="15"/>
      <c r="G18" s="15"/>
      <c r="H18" s="15"/>
      <c r="I18" s="15"/>
      <c r="J18" s="15"/>
    </row>
    <row r="19" spans="1:10" ht="12.75">
      <c r="A19" s="8"/>
      <c r="B19" s="21"/>
      <c r="C19" s="21"/>
      <c r="D19" s="15"/>
      <c r="E19" s="15"/>
      <c r="F19" s="15"/>
      <c r="G19" s="15"/>
      <c r="H19" s="15"/>
      <c r="I19" s="15"/>
      <c r="J19" s="15"/>
    </row>
    <row r="20" spans="1:10" ht="12.75">
      <c r="A20" s="8"/>
      <c r="B20" s="21"/>
      <c r="C20" s="21"/>
      <c r="D20" s="15"/>
      <c r="E20" s="15"/>
      <c r="F20" s="15"/>
      <c r="G20" s="15"/>
      <c r="H20" s="15"/>
      <c r="I20" s="15"/>
      <c r="J20" s="15"/>
    </row>
    <row r="21" spans="1:10" ht="15.75">
      <c r="A21" s="8"/>
      <c r="B21" s="21"/>
      <c r="C21" s="21"/>
      <c r="D21" s="15"/>
      <c r="E21" s="15"/>
      <c r="F21" s="15"/>
      <c r="G21" s="15"/>
      <c r="H21" s="15"/>
      <c r="I21" s="10" t="s">
        <v>590</v>
      </c>
      <c r="J21" s="15"/>
    </row>
    <row r="22" spans="1:10" ht="15.75">
      <c r="A22" s="8"/>
      <c r="B22" s="21"/>
      <c r="C22" s="21"/>
      <c r="D22" s="15"/>
      <c r="E22" s="15"/>
      <c r="F22" s="15"/>
      <c r="G22" s="15"/>
      <c r="H22" s="15"/>
      <c r="I22" s="10" t="s">
        <v>468</v>
      </c>
      <c r="J22" s="15"/>
    </row>
    <row r="26" spans="1:10" ht="12.75">
      <c r="A26" s="621"/>
      <c r="B26" s="621"/>
      <c r="C26" s="621"/>
      <c r="D26" s="621"/>
      <c r="E26" s="621"/>
      <c r="F26" s="621"/>
      <c r="G26" s="621"/>
      <c r="H26" s="621"/>
      <c r="I26" s="621"/>
      <c r="J26" s="621"/>
    </row>
    <row r="28" spans="1:10" ht="12.75">
      <c r="A28" s="621"/>
      <c r="B28" s="621"/>
      <c r="C28" s="621"/>
      <c r="D28" s="621"/>
      <c r="E28" s="621"/>
      <c r="F28" s="621"/>
      <c r="G28" s="621"/>
      <c r="H28" s="621"/>
      <c r="I28" s="621"/>
      <c r="J28" s="621"/>
    </row>
  </sheetData>
  <sheetProtection/>
  <mergeCells count="13">
    <mergeCell ref="E1:I1"/>
    <mergeCell ref="A2:J2"/>
    <mergeCell ref="A3:J3"/>
    <mergeCell ref="A5:J5"/>
    <mergeCell ref="A8:B8"/>
    <mergeCell ref="H8:J8"/>
    <mergeCell ref="A26:J26"/>
    <mergeCell ref="A28:J28"/>
    <mergeCell ref="A9:A10"/>
    <mergeCell ref="B9:B10"/>
    <mergeCell ref="C9:F9"/>
    <mergeCell ref="G9:J9"/>
    <mergeCell ref="C12:J12"/>
  </mergeCells>
  <printOptions horizontalCentered="1"/>
  <pageMargins left="0.7086614173228347" right="0.7086614173228347" top="0.85" bottom="0" header="0.31496062992125984" footer="0.31496062992125984"/>
  <pageSetup fitToHeight="1" fitToWidth="1" horizontalDpi="600" verticalDpi="600" orientation="landscape" paperSize="9" scale="97" r:id="rId1"/>
</worksheet>
</file>

<file path=xl/worksheets/sheet17.xml><?xml version="1.0" encoding="utf-8"?>
<worksheet xmlns="http://schemas.openxmlformats.org/spreadsheetml/2006/main" xmlns:r="http://schemas.openxmlformats.org/officeDocument/2006/relationships">
  <sheetPr>
    <pageSetUpPr fitToPage="1"/>
  </sheetPr>
  <dimension ref="A1:P28"/>
  <sheetViews>
    <sheetView view="pageBreakPreview" zoomScale="110" zoomScaleSheetLayoutView="110" zoomScalePageLayoutView="0" workbookViewId="0" topLeftCell="A1">
      <selection activeCell="J10" sqref="J10"/>
    </sheetView>
  </sheetViews>
  <sheetFormatPr defaultColWidth="9.140625" defaultRowHeight="12.75"/>
  <cols>
    <col min="1" max="1" width="7.421875" style="12" customWidth="1"/>
    <col min="2" max="2" width="17.140625" style="12" customWidth="1"/>
    <col min="3" max="3" width="11.00390625" style="12" customWidth="1"/>
    <col min="4" max="4" width="10.00390625" style="12" customWidth="1"/>
    <col min="5" max="5" width="13.140625" style="12" customWidth="1"/>
    <col min="6" max="6" width="14.28125" style="12" customWidth="1"/>
    <col min="7" max="7" width="13.28125" style="12" customWidth="1"/>
    <col min="8" max="8" width="14.7109375" style="12" customWidth="1"/>
    <col min="9" max="9" width="16.7109375" style="12" customWidth="1"/>
    <col min="10" max="10" width="19.28125" style="12" customWidth="1"/>
    <col min="11" max="16384" width="9.140625" style="12" customWidth="1"/>
  </cols>
  <sheetData>
    <row r="1" spans="5:10" ht="12.75">
      <c r="E1" s="629"/>
      <c r="F1" s="629"/>
      <c r="G1" s="629"/>
      <c r="H1" s="629"/>
      <c r="I1" s="629"/>
      <c r="J1" s="49" t="s">
        <v>348</v>
      </c>
    </row>
    <row r="2" spans="1:10" ht="15">
      <c r="A2" s="606" t="s">
        <v>0</v>
      </c>
      <c r="B2" s="606"/>
      <c r="C2" s="606"/>
      <c r="D2" s="606"/>
      <c r="E2" s="606"/>
      <c r="F2" s="606"/>
      <c r="G2" s="606"/>
      <c r="H2" s="606"/>
      <c r="I2" s="606"/>
      <c r="J2" s="606"/>
    </row>
    <row r="3" spans="1:10" ht="20.25">
      <c r="A3" s="630" t="s">
        <v>786</v>
      </c>
      <c r="B3" s="630"/>
      <c r="C3" s="630"/>
      <c r="D3" s="630"/>
      <c r="E3" s="630"/>
      <c r="F3" s="630"/>
      <c r="G3" s="630"/>
      <c r="H3" s="630"/>
      <c r="I3" s="630"/>
      <c r="J3" s="630"/>
    </row>
    <row r="4" ht="14.25" customHeight="1"/>
    <row r="5" spans="1:10" ht="31.5" customHeight="1">
      <c r="A5" s="615" t="s">
        <v>825</v>
      </c>
      <c r="B5" s="615"/>
      <c r="C5" s="615"/>
      <c r="D5" s="615"/>
      <c r="E5" s="615"/>
      <c r="F5" s="615"/>
      <c r="G5" s="615"/>
      <c r="H5" s="615"/>
      <c r="I5" s="615"/>
      <c r="J5" s="615"/>
    </row>
    <row r="6" spans="1:10" ht="13.5" customHeight="1">
      <c r="A6" s="1"/>
      <c r="B6" s="1"/>
      <c r="C6" s="1"/>
      <c r="D6" s="1"/>
      <c r="E6" s="1"/>
      <c r="F6" s="1"/>
      <c r="G6" s="1"/>
      <c r="H6" s="1"/>
      <c r="I6" s="1"/>
      <c r="J6" s="1"/>
    </row>
    <row r="7" ht="0.75" customHeight="1"/>
    <row r="8" spans="1:10" ht="12.75">
      <c r="A8" s="631" t="s">
        <v>466</v>
      </c>
      <c r="B8" s="631"/>
      <c r="C8" s="22"/>
      <c r="H8" s="632" t="s">
        <v>814</v>
      </c>
      <c r="I8" s="632"/>
      <c r="J8" s="632"/>
    </row>
    <row r="9" spans="1:16" ht="12.75">
      <c r="A9" s="622" t="s">
        <v>2</v>
      </c>
      <c r="B9" s="622" t="s">
        <v>3</v>
      </c>
      <c r="C9" s="623" t="s">
        <v>820</v>
      </c>
      <c r="D9" s="624"/>
      <c r="E9" s="624"/>
      <c r="F9" s="625"/>
      <c r="G9" s="623" t="s">
        <v>96</v>
      </c>
      <c r="H9" s="624"/>
      <c r="I9" s="624"/>
      <c r="J9" s="625"/>
      <c r="O9" s="14"/>
      <c r="P9" s="15"/>
    </row>
    <row r="10" spans="1:10" ht="53.25" customHeight="1">
      <c r="A10" s="622"/>
      <c r="B10" s="622"/>
      <c r="C10" s="3" t="s">
        <v>171</v>
      </c>
      <c r="D10" s="3" t="s">
        <v>13</v>
      </c>
      <c r="E10" s="4" t="s">
        <v>350</v>
      </c>
      <c r="F10" s="4" t="s">
        <v>187</v>
      </c>
      <c r="G10" s="3" t="s">
        <v>171</v>
      </c>
      <c r="H10" s="16" t="s">
        <v>14</v>
      </c>
      <c r="I10" s="42" t="s">
        <v>103</v>
      </c>
      <c r="J10" s="3" t="s">
        <v>188</v>
      </c>
    </row>
    <row r="11" spans="1:10" ht="21.75" customHeight="1">
      <c r="A11" s="3">
        <v>1</v>
      </c>
      <c r="B11" s="3">
        <v>2</v>
      </c>
      <c r="C11" s="3">
        <v>3</v>
      </c>
      <c r="D11" s="3">
        <v>4</v>
      </c>
      <c r="E11" s="3">
        <v>5</v>
      </c>
      <c r="F11" s="4">
        <v>6</v>
      </c>
      <c r="G11" s="3">
        <v>7</v>
      </c>
      <c r="H11" s="40">
        <v>8</v>
      </c>
      <c r="I11" s="3">
        <v>9</v>
      </c>
      <c r="J11" s="3">
        <v>10</v>
      </c>
    </row>
    <row r="12" spans="1:10" ht="21.75" customHeight="1">
      <c r="A12" s="13">
        <v>1</v>
      </c>
      <c r="B12" s="14"/>
      <c r="C12" s="633" t="s">
        <v>475</v>
      </c>
      <c r="D12" s="634"/>
      <c r="E12" s="634"/>
      <c r="F12" s="634"/>
      <c r="G12" s="634"/>
      <c r="H12" s="634"/>
      <c r="I12" s="634"/>
      <c r="J12" s="635"/>
    </row>
    <row r="13" spans="1:10" ht="21.75" customHeight="1">
      <c r="A13" s="2" t="s">
        <v>15</v>
      </c>
      <c r="B13" s="20"/>
      <c r="C13" s="20"/>
      <c r="D13" s="14"/>
      <c r="E13" s="14"/>
      <c r="F13" s="18"/>
      <c r="G13" s="14"/>
      <c r="H13" s="19"/>
      <c r="I13" s="19"/>
      <c r="J13" s="19"/>
    </row>
    <row r="14" spans="1:10" ht="12.75">
      <c r="A14" s="8"/>
      <c r="B14" s="21"/>
      <c r="C14" s="21"/>
      <c r="D14" s="15"/>
      <c r="E14" s="15"/>
      <c r="F14" s="15"/>
      <c r="G14" s="15"/>
      <c r="H14" s="15"/>
      <c r="I14" s="15"/>
      <c r="J14" s="15"/>
    </row>
    <row r="15" spans="1:10" ht="12.75">
      <c r="A15" s="8"/>
      <c r="B15" s="21"/>
      <c r="C15" s="21"/>
      <c r="D15" s="15"/>
      <c r="E15" s="15"/>
      <c r="F15" s="15"/>
      <c r="G15" s="15"/>
      <c r="H15" s="15"/>
      <c r="I15" s="15"/>
      <c r="J15" s="15"/>
    </row>
    <row r="16" spans="1:10" ht="12.75">
      <c r="A16" s="8"/>
      <c r="B16" s="21"/>
      <c r="C16" s="21"/>
      <c r="D16" s="15"/>
      <c r="E16" s="15"/>
      <c r="F16" s="15"/>
      <c r="G16" s="15"/>
      <c r="H16" s="15"/>
      <c r="I16" s="15"/>
      <c r="J16" s="15"/>
    </row>
    <row r="17" spans="1:10" ht="12.75">
      <c r="A17" s="8"/>
      <c r="B17" s="21"/>
      <c r="C17" s="21"/>
      <c r="D17" s="15"/>
      <c r="E17" s="15"/>
      <c r="F17" s="15"/>
      <c r="G17" s="15"/>
      <c r="H17" s="15"/>
      <c r="I17" s="15"/>
      <c r="J17" s="15"/>
    </row>
    <row r="18" spans="1:10" ht="12.75">
      <c r="A18" s="8"/>
      <c r="B18" s="21"/>
      <c r="C18" s="21"/>
      <c r="D18" s="15"/>
      <c r="E18" s="15"/>
      <c r="F18" s="15"/>
      <c r="G18" s="15"/>
      <c r="H18" s="15"/>
      <c r="I18" s="15"/>
      <c r="J18" s="15"/>
    </row>
    <row r="19" spans="1:10" ht="12.75">
      <c r="A19" s="8"/>
      <c r="B19" s="21"/>
      <c r="C19" s="21"/>
      <c r="D19" s="15"/>
      <c r="E19" s="15"/>
      <c r="F19" s="15"/>
      <c r="G19" s="15"/>
      <c r="H19" s="15"/>
      <c r="I19" s="15"/>
      <c r="J19" s="15"/>
    </row>
    <row r="20" spans="1:10" ht="12.75">
      <c r="A20" s="8"/>
      <c r="B20" s="21"/>
      <c r="C20" s="21"/>
      <c r="D20" s="15"/>
      <c r="E20" s="15"/>
      <c r="F20" s="15"/>
      <c r="G20" s="15"/>
      <c r="H20" s="15"/>
      <c r="I20" s="15"/>
      <c r="J20" s="15"/>
    </row>
    <row r="21" spans="1:10" ht="15.75">
      <c r="A21" s="8"/>
      <c r="B21" s="21"/>
      <c r="C21" s="21"/>
      <c r="D21" s="15"/>
      <c r="E21" s="15"/>
      <c r="F21" s="15"/>
      <c r="G21" s="15"/>
      <c r="H21" s="10" t="s">
        <v>590</v>
      </c>
      <c r="I21" s="15"/>
      <c r="J21" s="15"/>
    </row>
    <row r="22" spans="1:10" ht="15.75">
      <c r="A22" s="8"/>
      <c r="B22" s="21"/>
      <c r="C22" s="21"/>
      <c r="D22" s="15"/>
      <c r="E22" s="15"/>
      <c r="F22" s="15"/>
      <c r="G22" s="15"/>
      <c r="H22" s="10" t="s">
        <v>468</v>
      </c>
      <c r="I22" s="15"/>
      <c r="J22" s="15"/>
    </row>
    <row r="26" spans="1:10" ht="12.75">
      <c r="A26" s="621"/>
      <c r="B26" s="621"/>
      <c r="C26" s="621"/>
      <c r="D26" s="621"/>
      <c r="E26" s="621"/>
      <c r="F26" s="621"/>
      <c r="G26" s="621"/>
      <c r="H26" s="621"/>
      <c r="I26" s="621"/>
      <c r="J26" s="621"/>
    </row>
    <row r="28" spans="1:10" ht="12.75">
      <c r="A28" s="621"/>
      <c r="B28" s="621"/>
      <c r="C28" s="621"/>
      <c r="D28" s="621"/>
      <c r="E28" s="621"/>
      <c r="F28" s="621"/>
      <c r="G28" s="621"/>
      <c r="H28" s="621"/>
      <c r="I28" s="621"/>
      <c r="J28" s="621"/>
    </row>
  </sheetData>
  <sheetProtection/>
  <mergeCells count="13">
    <mergeCell ref="C12:J12"/>
    <mergeCell ref="A26:J26"/>
    <mergeCell ref="A28:J28"/>
    <mergeCell ref="A9:A10"/>
    <mergeCell ref="B9:B10"/>
    <mergeCell ref="C9:F9"/>
    <mergeCell ref="G9:J9"/>
    <mergeCell ref="E1:I1"/>
    <mergeCell ref="A2:J2"/>
    <mergeCell ref="A3:J3"/>
    <mergeCell ref="A5:J5"/>
    <mergeCell ref="A8:B8"/>
    <mergeCell ref="H8:J8"/>
  </mergeCells>
  <printOptions horizontalCentered="1"/>
  <pageMargins left="0.7086614173228347" right="0.7086614173228347" top="0.79" bottom="0" header="0.31496062992125984" footer="0.31496062992125984"/>
  <pageSetup fitToHeight="1" fitToWidth="1" horizontalDpi="600" verticalDpi="600" orientation="landscape" paperSize="9" scale="97" r:id="rId1"/>
</worksheet>
</file>

<file path=xl/worksheets/sheet18.xml><?xml version="1.0" encoding="utf-8"?>
<worksheet xmlns="http://schemas.openxmlformats.org/spreadsheetml/2006/main" xmlns:r="http://schemas.openxmlformats.org/officeDocument/2006/relationships">
  <sheetPr>
    <pageSetUpPr fitToPage="1"/>
  </sheetPr>
  <dimension ref="A1:P29"/>
  <sheetViews>
    <sheetView view="pageBreakPreview" zoomScale="110" zoomScaleSheetLayoutView="110" zoomScalePageLayoutView="0" workbookViewId="0" topLeftCell="A1">
      <selection activeCell="F10" sqref="F10"/>
    </sheetView>
  </sheetViews>
  <sheetFormatPr defaultColWidth="9.140625" defaultRowHeight="12.75"/>
  <cols>
    <col min="1" max="1" width="7.421875" style="12" customWidth="1"/>
    <col min="2" max="2" width="17.140625" style="12" customWidth="1"/>
    <col min="3" max="3" width="11.00390625" style="12" customWidth="1"/>
    <col min="4" max="4" width="10.00390625" style="12" customWidth="1"/>
    <col min="5" max="5" width="13.140625" style="12" customWidth="1"/>
    <col min="6" max="6" width="14.28125" style="12" customWidth="1"/>
    <col min="7" max="7" width="13.28125" style="12" customWidth="1"/>
    <col min="8" max="8" width="14.7109375" style="12" customWidth="1"/>
    <col min="9" max="9" width="16.7109375" style="12" customWidth="1"/>
    <col min="10" max="10" width="19.28125" style="12" customWidth="1"/>
    <col min="11" max="16384" width="9.140625" style="12" customWidth="1"/>
  </cols>
  <sheetData>
    <row r="1" spans="5:10" ht="12.75">
      <c r="E1" s="629"/>
      <c r="F1" s="629"/>
      <c r="G1" s="629"/>
      <c r="H1" s="629"/>
      <c r="I1" s="629"/>
      <c r="J1" s="49" t="s">
        <v>423</v>
      </c>
    </row>
    <row r="2" spans="1:10" ht="15">
      <c r="A2" s="606" t="s">
        <v>0</v>
      </c>
      <c r="B2" s="606"/>
      <c r="C2" s="606"/>
      <c r="D2" s="606"/>
      <c r="E2" s="606"/>
      <c r="F2" s="606"/>
      <c r="G2" s="606"/>
      <c r="H2" s="606"/>
      <c r="I2" s="606"/>
      <c r="J2" s="606"/>
    </row>
    <row r="3" spans="1:10" ht="20.25">
      <c r="A3" s="630" t="s">
        <v>786</v>
      </c>
      <c r="B3" s="630"/>
      <c r="C3" s="630"/>
      <c r="D3" s="630"/>
      <c r="E3" s="630"/>
      <c r="F3" s="630"/>
      <c r="G3" s="630"/>
      <c r="H3" s="630"/>
      <c r="I3" s="630"/>
      <c r="J3" s="630"/>
    </row>
    <row r="4" ht="14.25" customHeight="1"/>
    <row r="5" spans="1:10" ht="31.5" customHeight="1">
      <c r="A5" s="615" t="s">
        <v>826</v>
      </c>
      <c r="B5" s="615"/>
      <c r="C5" s="615"/>
      <c r="D5" s="615"/>
      <c r="E5" s="615"/>
      <c r="F5" s="615"/>
      <c r="G5" s="615"/>
      <c r="H5" s="615"/>
      <c r="I5" s="615"/>
      <c r="J5" s="615"/>
    </row>
    <row r="6" spans="1:10" ht="13.5" customHeight="1">
      <c r="A6" s="1"/>
      <c r="B6" s="1"/>
      <c r="C6" s="1"/>
      <c r="D6" s="1"/>
      <c r="E6" s="1"/>
      <c r="F6" s="1"/>
      <c r="G6" s="1"/>
      <c r="H6" s="1"/>
      <c r="I6" s="1"/>
      <c r="J6" s="1"/>
    </row>
    <row r="7" ht="0.75" customHeight="1"/>
    <row r="8" spans="1:10" ht="12.75">
      <c r="A8" s="631" t="s">
        <v>466</v>
      </c>
      <c r="B8" s="631"/>
      <c r="C8" s="22"/>
      <c r="H8" s="632" t="s">
        <v>814</v>
      </c>
      <c r="I8" s="632"/>
      <c r="J8" s="632"/>
    </row>
    <row r="9" spans="1:16" ht="12.75">
      <c r="A9" s="622" t="s">
        <v>2</v>
      </c>
      <c r="B9" s="622" t="s">
        <v>3</v>
      </c>
      <c r="C9" s="623" t="s">
        <v>820</v>
      </c>
      <c r="D9" s="624"/>
      <c r="E9" s="624"/>
      <c r="F9" s="625"/>
      <c r="G9" s="623" t="s">
        <v>96</v>
      </c>
      <c r="H9" s="624"/>
      <c r="I9" s="624"/>
      <c r="J9" s="625"/>
      <c r="O9" s="14"/>
      <c r="P9" s="15"/>
    </row>
    <row r="10" spans="1:10" ht="53.25" customHeight="1">
      <c r="A10" s="622"/>
      <c r="B10" s="622"/>
      <c r="C10" s="3" t="s">
        <v>171</v>
      </c>
      <c r="D10" s="3" t="s">
        <v>13</v>
      </c>
      <c r="E10" s="4" t="s">
        <v>351</v>
      </c>
      <c r="F10" s="4" t="s">
        <v>187</v>
      </c>
      <c r="G10" s="3" t="s">
        <v>171</v>
      </c>
      <c r="H10" s="16" t="s">
        <v>14</v>
      </c>
      <c r="I10" s="42" t="s">
        <v>103</v>
      </c>
      <c r="J10" s="3" t="s">
        <v>188</v>
      </c>
    </row>
    <row r="11" spans="1:10" ht="23.25" customHeight="1">
      <c r="A11" s="3">
        <v>1</v>
      </c>
      <c r="B11" s="3">
        <v>2</v>
      </c>
      <c r="C11" s="3">
        <v>3</v>
      </c>
      <c r="D11" s="3">
        <v>4</v>
      </c>
      <c r="E11" s="3">
        <v>5</v>
      </c>
      <c r="F11" s="4">
        <v>6</v>
      </c>
      <c r="G11" s="3">
        <v>7</v>
      </c>
      <c r="H11" s="40">
        <v>8</v>
      </c>
      <c r="I11" s="3">
        <v>9</v>
      </c>
      <c r="J11" s="3">
        <v>10</v>
      </c>
    </row>
    <row r="12" spans="1:10" ht="23.25" customHeight="1">
      <c r="A12" s="13">
        <v>1</v>
      </c>
      <c r="B12" s="14"/>
      <c r="C12" s="633" t="s">
        <v>475</v>
      </c>
      <c r="D12" s="634"/>
      <c r="E12" s="634"/>
      <c r="F12" s="634"/>
      <c r="G12" s="634"/>
      <c r="H12" s="634"/>
      <c r="I12" s="634"/>
      <c r="J12" s="635"/>
    </row>
    <row r="13" spans="1:10" ht="23.25" customHeight="1">
      <c r="A13" s="2" t="s">
        <v>15</v>
      </c>
      <c r="B13" s="20"/>
      <c r="C13" s="20"/>
      <c r="D13" s="14"/>
      <c r="E13" s="14"/>
      <c r="F13" s="18"/>
      <c r="G13" s="14"/>
      <c r="H13" s="19"/>
      <c r="I13" s="19"/>
      <c r="J13" s="19"/>
    </row>
    <row r="14" spans="1:10" ht="12.75">
      <c r="A14" s="8"/>
      <c r="B14" s="21"/>
      <c r="C14" s="21"/>
      <c r="D14" s="15"/>
      <c r="E14" s="15"/>
      <c r="F14" s="15"/>
      <c r="G14" s="15"/>
      <c r="H14" s="15"/>
      <c r="I14" s="15"/>
      <c r="J14" s="15"/>
    </row>
    <row r="15" spans="1:10" ht="12.75">
      <c r="A15" s="8"/>
      <c r="B15" s="21"/>
      <c r="C15" s="21"/>
      <c r="D15" s="15"/>
      <c r="E15" s="15"/>
      <c r="F15" s="15"/>
      <c r="G15" s="15"/>
      <c r="H15" s="15"/>
      <c r="I15" s="15"/>
      <c r="J15" s="15"/>
    </row>
    <row r="16" spans="1:10" ht="12.75">
      <c r="A16" s="8"/>
      <c r="B16" s="21"/>
      <c r="C16" s="21"/>
      <c r="D16" s="15"/>
      <c r="E16" s="15"/>
      <c r="F16" s="15"/>
      <c r="G16" s="15"/>
      <c r="H16" s="15"/>
      <c r="I16" s="15"/>
      <c r="J16" s="15"/>
    </row>
    <row r="17" spans="1:10" ht="12.75">
      <c r="A17" s="8"/>
      <c r="B17" s="21"/>
      <c r="C17" s="21"/>
      <c r="D17" s="15"/>
      <c r="E17" s="15"/>
      <c r="F17" s="15"/>
      <c r="G17" s="15"/>
      <c r="H17" s="15"/>
      <c r="I17" s="15"/>
      <c r="J17" s="15"/>
    </row>
    <row r="18" spans="1:10" ht="12.75">
      <c r="A18" s="8"/>
      <c r="B18" s="21"/>
      <c r="C18" s="21"/>
      <c r="D18" s="15"/>
      <c r="E18" s="15"/>
      <c r="F18" s="15"/>
      <c r="G18" s="15"/>
      <c r="H18" s="15"/>
      <c r="I18" s="15"/>
      <c r="J18" s="15"/>
    </row>
    <row r="19" spans="1:10" ht="12.75">
      <c r="A19" s="8"/>
      <c r="B19" s="21"/>
      <c r="C19" s="21"/>
      <c r="D19" s="15"/>
      <c r="E19" s="15"/>
      <c r="F19" s="15"/>
      <c r="G19" s="15"/>
      <c r="H19" s="15"/>
      <c r="I19" s="15"/>
      <c r="J19" s="15"/>
    </row>
    <row r="20" spans="1:10" ht="12.75">
      <c r="A20" s="8"/>
      <c r="B20" s="21"/>
      <c r="C20" s="21"/>
      <c r="D20" s="15"/>
      <c r="E20" s="15"/>
      <c r="F20" s="15"/>
      <c r="G20" s="15"/>
      <c r="H20" s="15"/>
      <c r="I20" s="15"/>
      <c r="J20" s="15"/>
    </row>
    <row r="21" spans="1:10" ht="12.75">
      <c r="A21" s="8"/>
      <c r="B21" s="21"/>
      <c r="C21" s="21"/>
      <c r="D21" s="15"/>
      <c r="E21" s="15"/>
      <c r="F21" s="15"/>
      <c r="G21" s="15"/>
      <c r="H21" s="15"/>
      <c r="I21" s="15"/>
      <c r="J21" s="15"/>
    </row>
    <row r="22" spans="1:10" ht="15.75">
      <c r="A22" s="8"/>
      <c r="B22" s="21"/>
      <c r="C22" s="21"/>
      <c r="D22" s="15"/>
      <c r="E22" s="15"/>
      <c r="F22" s="15"/>
      <c r="G22" s="15"/>
      <c r="H22" s="10" t="s">
        <v>590</v>
      </c>
      <c r="I22" s="15"/>
      <c r="J22" s="15"/>
    </row>
    <row r="23" spans="1:10" ht="15.75">
      <c r="A23" s="8"/>
      <c r="B23" s="21"/>
      <c r="C23" s="21"/>
      <c r="D23" s="15"/>
      <c r="E23" s="15"/>
      <c r="F23" s="15"/>
      <c r="G23" s="15"/>
      <c r="H23" s="10" t="s">
        <v>468</v>
      </c>
      <c r="I23" s="15"/>
      <c r="J23" s="15"/>
    </row>
    <row r="27" spans="1:10" ht="12.75">
      <c r="A27" s="621"/>
      <c r="B27" s="621"/>
      <c r="C27" s="621"/>
      <c r="D27" s="621"/>
      <c r="E27" s="621"/>
      <c r="F27" s="621"/>
      <c r="G27" s="621"/>
      <c r="H27" s="621"/>
      <c r="I27" s="621"/>
      <c r="J27" s="621"/>
    </row>
    <row r="29" spans="1:10" ht="12.75">
      <c r="A29" s="621"/>
      <c r="B29" s="621"/>
      <c r="C29" s="621"/>
      <c r="D29" s="621"/>
      <c r="E29" s="621"/>
      <c r="F29" s="621"/>
      <c r="G29" s="621"/>
      <c r="H29" s="621"/>
      <c r="I29" s="621"/>
      <c r="J29" s="621"/>
    </row>
  </sheetData>
  <sheetProtection/>
  <mergeCells count="13">
    <mergeCell ref="C12:J12"/>
    <mergeCell ref="A27:J27"/>
    <mergeCell ref="A29:J29"/>
    <mergeCell ref="A9:A10"/>
    <mergeCell ref="B9:B10"/>
    <mergeCell ref="C9:F9"/>
    <mergeCell ref="G9:J9"/>
    <mergeCell ref="E1:I1"/>
    <mergeCell ref="A2:J2"/>
    <mergeCell ref="A3:J3"/>
    <mergeCell ref="A5:J5"/>
    <mergeCell ref="A8:B8"/>
    <mergeCell ref="H8:J8"/>
  </mergeCells>
  <printOptions horizontalCentered="1"/>
  <pageMargins left="0.7086614173228347" right="0.7086614173228347" top="0.79" bottom="0" header="0.31496062992125984" footer="0.31496062992125984"/>
  <pageSetup fitToHeight="1" fitToWidth="1" horizontalDpi="600" verticalDpi="600" orientation="landscape" paperSize="9" scale="97" r:id="rId1"/>
</worksheet>
</file>

<file path=xl/worksheets/sheet19.xml><?xml version="1.0" encoding="utf-8"?>
<worksheet xmlns="http://schemas.openxmlformats.org/spreadsheetml/2006/main" xmlns:r="http://schemas.openxmlformats.org/officeDocument/2006/relationships">
  <sheetPr>
    <pageSetUpPr fitToPage="1"/>
  </sheetPr>
  <dimension ref="A1:R22"/>
  <sheetViews>
    <sheetView view="pageBreakPreview" zoomScale="110" zoomScaleSheetLayoutView="110" zoomScalePageLayoutView="0" workbookViewId="0" topLeftCell="A4">
      <selection activeCell="F16" sqref="F16"/>
    </sheetView>
  </sheetViews>
  <sheetFormatPr defaultColWidth="9.140625" defaultRowHeight="12.75"/>
  <cols>
    <col min="1" max="1" width="10.7109375" style="108" customWidth="1"/>
    <col min="2" max="2" width="19.57421875" style="108" bestFit="1" customWidth="1"/>
    <col min="3" max="3" width="13.140625" style="108" bestFit="1" customWidth="1"/>
    <col min="4" max="4" width="11.00390625" style="108" bestFit="1" customWidth="1"/>
    <col min="5" max="5" width="9.57421875" style="108" bestFit="1" customWidth="1"/>
    <col min="6" max="6" width="14.28125" style="108" customWidth="1"/>
    <col min="7" max="7" width="13.00390625" style="108" bestFit="1" customWidth="1"/>
    <col min="8" max="8" width="13.140625" style="108" bestFit="1" customWidth="1"/>
    <col min="9" max="9" width="11.00390625" style="108" bestFit="1" customWidth="1"/>
    <col min="10" max="10" width="8.7109375" style="108" customWidth="1"/>
    <col min="11" max="11" width="15.28125" style="108" customWidth="1"/>
    <col min="12" max="12" width="12.8515625" style="108" customWidth="1"/>
    <col min="13" max="16384" width="9.140625" style="108" customWidth="1"/>
  </cols>
  <sheetData>
    <row r="1" spans="4:15" ht="15.75">
      <c r="D1" s="43"/>
      <c r="E1" s="43"/>
      <c r="F1" s="43"/>
      <c r="G1" s="43"/>
      <c r="H1" s="43"/>
      <c r="I1" s="43"/>
      <c r="J1" s="43"/>
      <c r="K1" s="551" t="s">
        <v>58</v>
      </c>
      <c r="L1" s="551"/>
      <c r="M1" s="27"/>
      <c r="N1" s="27"/>
      <c r="O1" s="27"/>
    </row>
    <row r="2" spans="1:15" ht="15">
      <c r="A2" s="606" t="s">
        <v>0</v>
      </c>
      <c r="B2" s="606"/>
      <c r="C2" s="606"/>
      <c r="D2" s="606"/>
      <c r="E2" s="606"/>
      <c r="F2" s="606"/>
      <c r="G2" s="606"/>
      <c r="H2" s="606"/>
      <c r="I2" s="606"/>
      <c r="J2" s="606"/>
      <c r="K2" s="606"/>
      <c r="L2" s="606"/>
      <c r="M2" s="28"/>
      <c r="N2" s="28"/>
      <c r="O2" s="28"/>
    </row>
    <row r="3" spans="1:15" ht="19.5">
      <c r="A3" s="538" t="s">
        <v>786</v>
      </c>
      <c r="B3" s="538"/>
      <c r="C3" s="538"/>
      <c r="D3" s="538"/>
      <c r="E3" s="538"/>
      <c r="F3" s="538"/>
      <c r="G3" s="538"/>
      <c r="H3" s="538"/>
      <c r="I3" s="538"/>
      <c r="J3" s="538"/>
      <c r="K3" s="538"/>
      <c r="L3" s="538"/>
      <c r="M3" s="43"/>
      <c r="N3" s="43"/>
      <c r="O3" s="43"/>
    </row>
    <row r="5" spans="1:12" ht="15.75">
      <c r="A5" s="615" t="s">
        <v>827</v>
      </c>
      <c r="B5" s="615"/>
      <c r="C5" s="615"/>
      <c r="D5" s="615"/>
      <c r="E5" s="615"/>
      <c r="F5" s="615"/>
      <c r="G5" s="615"/>
      <c r="H5" s="615"/>
      <c r="I5" s="615"/>
      <c r="J5" s="615"/>
      <c r="K5" s="615"/>
      <c r="L5" s="615"/>
    </row>
    <row r="6" spans="1:12" ht="15">
      <c r="A6" s="175"/>
      <c r="B6" s="175"/>
      <c r="C6" s="175"/>
      <c r="D6" s="175"/>
      <c r="E6" s="175"/>
      <c r="F6" s="175"/>
      <c r="G6" s="175"/>
      <c r="H6" s="175"/>
      <c r="I6" s="175"/>
      <c r="J6" s="175"/>
      <c r="K6" s="175"/>
      <c r="L6" s="175"/>
    </row>
    <row r="7" spans="1:12" ht="15.75">
      <c r="A7" s="540" t="s">
        <v>466</v>
      </c>
      <c r="B7" s="540"/>
      <c r="F7" s="636" t="s">
        <v>16</v>
      </c>
      <c r="G7" s="636"/>
      <c r="H7" s="636"/>
      <c r="I7" s="636"/>
      <c r="J7" s="636"/>
      <c r="K7" s="636"/>
      <c r="L7" s="636"/>
    </row>
    <row r="8" spans="1:12" ht="15.75">
      <c r="A8" s="10"/>
      <c r="F8" s="189"/>
      <c r="G8" s="159"/>
      <c r="H8" s="159"/>
      <c r="I8" s="611" t="s">
        <v>828</v>
      </c>
      <c r="J8" s="611"/>
      <c r="K8" s="611"/>
      <c r="L8" s="611"/>
    </row>
    <row r="9" spans="1:18" s="10" customFormat="1" ht="15.75">
      <c r="A9" s="532" t="s">
        <v>2</v>
      </c>
      <c r="B9" s="532" t="s">
        <v>3</v>
      </c>
      <c r="C9" s="523" t="s">
        <v>17</v>
      </c>
      <c r="D9" s="524"/>
      <c r="E9" s="524"/>
      <c r="F9" s="524"/>
      <c r="G9" s="524"/>
      <c r="H9" s="523" t="s">
        <v>37</v>
      </c>
      <c r="I9" s="524"/>
      <c r="J9" s="524"/>
      <c r="K9" s="524"/>
      <c r="L9" s="524"/>
      <c r="Q9" s="46"/>
      <c r="R9" s="45"/>
    </row>
    <row r="10" spans="1:12" s="10" customFormat="1" ht="78" customHeight="1">
      <c r="A10" s="532"/>
      <c r="B10" s="532"/>
      <c r="C10" s="112" t="s">
        <v>829</v>
      </c>
      <c r="D10" s="112" t="s">
        <v>830</v>
      </c>
      <c r="E10" s="112" t="s">
        <v>65</v>
      </c>
      <c r="F10" s="112" t="s">
        <v>66</v>
      </c>
      <c r="G10" s="112" t="s">
        <v>352</v>
      </c>
      <c r="H10" s="112" t="s">
        <v>829</v>
      </c>
      <c r="I10" s="112" t="s">
        <v>831</v>
      </c>
      <c r="J10" s="112" t="s">
        <v>65</v>
      </c>
      <c r="K10" s="112" t="s">
        <v>66</v>
      </c>
      <c r="L10" s="112" t="s">
        <v>832</v>
      </c>
    </row>
    <row r="11" spans="1:12" s="179" customFormat="1" ht="26.25" customHeight="1">
      <c r="A11" s="174">
        <v>1</v>
      </c>
      <c r="B11" s="174">
        <v>2</v>
      </c>
      <c r="C11" s="174">
        <v>3</v>
      </c>
      <c r="D11" s="174">
        <v>4</v>
      </c>
      <c r="E11" s="174">
        <v>5</v>
      </c>
      <c r="F11" s="174">
        <v>6</v>
      </c>
      <c r="G11" s="174">
        <v>7</v>
      </c>
      <c r="H11" s="174">
        <v>8</v>
      </c>
      <c r="I11" s="174">
        <v>9</v>
      </c>
      <c r="J11" s="174">
        <v>10</v>
      </c>
      <c r="K11" s="174">
        <v>11</v>
      </c>
      <c r="L11" s="174">
        <v>12</v>
      </c>
    </row>
    <row r="12" spans="1:12" s="190" customFormat="1" ht="26.25" customHeight="1">
      <c r="A12" s="163">
        <v>1</v>
      </c>
      <c r="B12" s="163" t="s">
        <v>470</v>
      </c>
      <c r="C12" s="192">
        <v>454.94</v>
      </c>
      <c r="D12" s="192">
        <v>20.83</v>
      </c>
      <c r="E12" s="192">
        <v>303.7</v>
      </c>
      <c r="F12" s="192">
        <v>270.76</v>
      </c>
      <c r="G12" s="192">
        <f>D12+E12-F12</f>
        <v>53.76999999999998</v>
      </c>
      <c r="H12" s="191">
        <v>303.29</v>
      </c>
      <c r="I12" s="191">
        <v>15.77</v>
      </c>
      <c r="J12" s="191">
        <v>95</v>
      </c>
      <c r="K12" s="191">
        <v>84.7</v>
      </c>
      <c r="L12" s="192">
        <f>I12+J12-K12</f>
        <v>26.069999999999993</v>
      </c>
    </row>
    <row r="13" spans="1:12" s="179" customFormat="1" ht="26.25" customHeight="1">
      <c r="A13" s="111" t="s">
        <v>15</v>
      </c>
      <c r="B13" s="111"/>
      <c r="C13" s="185">
        <f>C12</f>
        <v>454.94</v>
      </c>
      <c r="D13" s="185">
        <f aca="true" t="shared" si="0" ref="D13:L13">D12</f>
        <v>20.83</v>
      </c>
      <c r="E13" s="185">
        <f t="shared" si="0"/>
        <v>303.7</v>
      </c>
      <c r="F13" s="185">
        <f t="shared" si="0"/>
        <v>270.76</v>
      </c>
      <c r="G13" s="185">
        <f t="shared" si="0"/>
        <v>53.76999999999998</v>
      </c>
      <c r="H13" s="185">
        <f t="shared" si="0"/>
        <v>303.29</v>
      </c>
      <c r="I13" s="185">
        <f t="shared" si="0"/>
        <v>15.77</v>
      </c>
      <c r="J13" s="185">
        <f t="shared" si="0"/>
        <v>95</v>
      </c>
      <c r="K13" s="185">
        <f t="shared" si="0"/>
        <v>84.7</v>
      </c>
      <c r="L13" s="185">
        <f t="shared" si="0"/>
        <v>26.069999999999993</v>
      </c>
    </row>
    <row r="14" spans="1:12" ht="15">
      <c r="A14" s="144"/>
      <c r="B14" s="144"/>
      <c r="C14" s="503">
        <f>C13+H13</f>
        <v>758.23</v>
      </c>
      <c r="D14" s="503">
        <f>D13+I13</f>
        <v>36.599999999999994</v>
      </c>
      <c r="E14" s="503">
        <f>E13+J13</f>
        <v>398.7</v>
      </c>
      <c r="F14" s="503">
        <f>F13+K13</f>
        <v>355.46</v>
      </c>
      <c r="G14" s="503">
        <f>G13+L13</f>
        <v>79.83999999999997</v>
      </c>
      <c r="H14" s="144"/>
      <c r="I14" s="144"/>
      <c r="J14" s="144"/>
      <c r="K14" s="144"/>
      <c r="L14" s="144"/>
    </row>
    <row r="15" spans="1:12" ht="15">
      <c r="A15" s="162" t="s">
        <v>143</v>
      </c>
      <c r="B15" s="144"/>
      <c r="C15" s="144"/>
      <c r="D15" s="144"/>
      <c r="E15" s="144"/>
      <c r="F15" s="144"/>
      <c r="G15" s="144"/>
      <c r="H15" s="144"/>
      <c r="I15" s="144"/>
      <c r="J15" s="144"/>
      <c r="K15" s="144"/>
      <c r="L15" s="144"/>
    </row>
    <row r="16" spans="1:12" ht="15">
      <c r="A16" s="162"/>
      <c r="B16" s="144"/>
      <c r="C16" s="503">
        <f>C14+'T6A_FG_Upy_Utlsn '!C14</f>
        <v>1455.32</v>
      </c>
      <c r="D16" s="503">
        <f>D14+'T6A_FG_Upy_Utlsn '!D14</f>
        <v>59.03999999999999</v>
      </c>
      <c r="E16" s="503">
        <f>E14+'T6A_FG_Upy_Utlsn '!E14</f>
        <v>770.2</v>
      </c>
      <c r="F16" s="503">
        <f>F14+'T6A_FG_Upy_Utlsn '!F14</f>
        <v>696.1800000000001</v>
      </c>
      <c r="G16" s="503">
        <f>G14+'T6A_FG_Upy_Utlsn '!G14</f>
        <v>133.05999999999995</v>
      </c>
      <c r="H16" s="144"/>
      <c r="I16" s="144"/>
      <c r="J16" s="144"/>
      <c r="K16" s="144"/>
      <c r="L16" s="144"/>
    </row>
    <row r="17" spans="1:12" ht="15">
      <c r="A17" s="162"/>
      <c r="B17" s="144"/>
      <c r="C17" s="144"/>
      <c r="D17" s="144"/>
      <c r="E17" s="144"/>
      <c r="F17" s="885">
        <f>F16/C16</f>
        <v>0.47836901849765007</v>
      </c>
      <c r="G17" s="144"/>
      <c r="H17" s="144"/>
      <c r="I17" s="144"/>
      <c r="J17" s="144"/>
      <c r="K17" s="144"/>
      <c r="L17" s="144"/>
    </row>
    <row r="18" spans="1:12" ht="15">
      <c r="A18" s="162"/>
      <c r="B18" s="144"/>
      <c r="C18" s="144"/>
      <c r="D18" s="144"/>
      <c r="E18" s="144"/>
      <c r="F18" s="503">
        <f>C16-F16</f>
        <v>759.1399999999999</v>
      </c>
      <c r="G18" s="144"/>
      <c r="H18" s="144"/>
      <c r="I18" s="144"/>
      <c r="J18" s="144"/>
      <c r="K18" s="144"/>
      <c r="L18" s="144"/>
    </row>
    <row r="19" spans="1:12" ht="15">
      <c r="A19" s="162"/>
      <c r="B19" s="144"/>
      <c r="C19" s="144"/>
      <c r="D19" s="144"/>
      <c r="E19" s="144"/>
      <c r="F19" s="144"/>
      <c r="G19" s="144"/>
      <c r="H19" s="144"/>
      <c r="I19" s="144"/>
      <c r="J19" s="144"/>
      <c r="K19" s="144"/>
      <c r="L19" s="144"/>
    </row>
    <row r="20" spans="1:12" ht="15.75">
      <c r="A20" s="162"/>
      <c r="B20" s="144"/>
      <c r="C20" s="144"/>
      <c r="D20" s="144"/>
      <c r="E20" s="144"/>
      <c r="F20" s="144"/>
      <c r="G20" s="144"/>
      <c r="H20" s="144"/>
      <c r="I20" s="10" t="s">
        <v>590</v>
      </c>
      <c r="J20" s="144"/>
      <c r="K20" s="144"/>
      <c r="L20" s="144"/>
    </row>
    <row r="21" spans="1:12" ht="15.75">
      <c r="A21" s="10"/>
      <c r="B21" s="10"/>
      <c r="C21" s="10"/>
      <c r="D21" s="10"/>
      <c r="E21" s="10"/>
      <c r="F21" s="10"/>
      <c r="G21" s="10"/>
      <c r="H21" s="10"/>
      <c r="I21" s="10" t="s">
        <v>468</v>
      </c>
      <c r="J21" s="10"/>
      <c r="K21" s="10"/>
      <c r="L21" s="10"/>
    </row>
    <row r="22" spans="1:12" ht="15">
      <c r="A22" s="606"/>
      <c r="B22" s="606"/>
      <c r="C22" s="606"/>
      <c r="D22" s="606"/>
      <c r="E22" s="606"/>
      <c r="F22" s="606"/>
      <c r="G22" s="606"/>
      <c r="H22" s="606"/>
      <c r="I22" s="606"/>
      <c r="J22" s="606"/>
      <c r="K22" s="606"/>
      <c r="L22" s="606"/>
    </row>
  </sheetData>
  <sheetProtection/>
  <mergeCells count="12">
    <mergeCell ref="H9:L9"/>
    <mergeCell ref="I8:L8"/>
    <mergeCell ref="K1:L1"/>
    <mergeCell ref="A3:L3"/>
    <mergeCell ref="A2:L2"/>
    <mergeCell ref="A5:L5"/>
    <mergeCell ref="A7:B7"/>
    <mergeCell ref="A22:L22"/>
    <mergeCell ref="F7:L7"/>
    <mergeCell ref="A9:A10"/>
    <mergeCell ref="B9:B10"/>
    <mergeCell ref="C9:G9"/>
  </mergeCells>
  <printOptions horizontalCentered="1"/>
  <pageMargins left="0.55" right="0.56" top="0.81" bottom="0" header="0.31496062992125984" footer="0.31496062992125984"/>
  <pageSetup fitToHeight="1" fitToWidth="1" horizontalDpi="600" verticalDpi="600" orientation="landscape" paperSize="9" scale="90" r:id="rId1"/>
  <rowBreaks count="1" manualBreakCount="1">
    <brk id="2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G68"/>
  <sheetViews>
    <sheetView view="pageBreakPreview" zoomScale="120" zoomScaleSheetLayoutView="120" zoomScalePageLayoutView="0" workbookViewId="0" topLeftCell="A49">
      <selection activeCell="E12" sqref="E12"/>
    </sheetView>
  </sheetViews>
  <sheetFormatPr defaultColWidth="9.140625" defaultRowHeight="12.75"/>
  <cols>
    <col min="1" max="1" width="8.7109375" style="0" customWidth="1"/>
    <col min="2" max="2" width="11.00390625" style="0" customWidth="1"/>
    <col min="3" max="3" width="114.57421875" style="0" customWidth="1"/>
  </cols>
  <sheetData>
    <row r="1" spans="1:7" ht="21.75" customHeight="1">
      <c r="A1" s="505" t="s">
        <v>503</v>
      </c>
      <c r="B1" s="505"/>
      <c r="C1" s="505"/>
      <c r="D1" s="505"/>
      <c r="E1" s="370"/>
      <c r="F1" s="370"/>
      <c r="G1" s="370"/>
    </row>
    <row r="2" spans="1:3" ht="12.75">
      <c r="A2" s="2" t="s">
        <v>68</v>
      </c>
      <c r="B2" s="2" t="s">
        <v>504</v>
      </c>
      <c r="C2" s="2" t="s">
        <v>505</v>
      </c>
    </row>
    <row r="3" spans="1:3" ht="12.75">
      <c r="A3" s="5">
        <v>1</v>
      </c>
      <c r="B3" s="371" t="s">
        <v>506</v>
      </c>
      <c r="C3" s="371" t="s">
        <v>740</v>
      </c>
    </row>
    <row r="4" spans="1:3" ht="12.75">
      <c r="A4" s="5">
        <v>2</v>
      </c>
      <c r="B4" s="371" t="s">
        <v>507</v>
      </c>
      <c r="C4" s="371" t="s">
        <v>741</v>
      </c>
    </row>
    <row r="5" spans="1:3" ht="12.75">
      <c r="A5" s="5">
        <v>3</v>
      </c>
      <c r="B5" s="371" t="s">
        <v>609</v>
      </c>
      <c r="C5" s="371" t="s">
        <v>742</v>
      </c>
    </row>
    <row r="6" spans="1:3" ht="12.75">
      <c r="A6" s="5">
        <v>4</v>
      </c>
      <c r="B6" s="371" t="s">
        <v>508</v>
      </c>
      <c r="C6" s="371" t="s">
        <v>743</v>
      </c>
    </row>
    <row r="7" spans="1:3" ht="12.75">
      <c r="A7" s="5">
        <v>5</v>
      </c>
      <c r="B7" s="371" t="s">
        <v>509</v>
      </c>
      <c r="C7" s="371" t="s">
        <v>744</v>
      </c>
    </row>
    <row r="8" spans="1:3" ht="12.75">
      <c r="A8" s="5">
        <v>6</v>
      </c>
      <c r="B8" s="371" t="s">
        <v>510</v>
      </c>
      <c r="C8" s="371" t="s">
        <v>745</v>
      </c>
    </row>
    <row r="9" spans="1:3" ht="12.75">
      <c r="A9" s="5">
        <v>7</v>
      </c>
      <c r="B9" s="371" t="s">
        <v>511</v>
      </c>
      <c r="C9" s="371" t="s">
        <v>746</v>
      </c>
    </row>
    <row r="10" spans="1:3" ht="12.75">
      <c r="A10" s="5">
        <v>8</v>
      </c>
      <c r="B10" s="371" t="s">
        <v>512</v>
      </c>
      <c r="C10" s="371" t="s">
        <v>747</v>
      </c>
    </row>
    <row r="11" spans="1:3" ht="12.75">
      <c r="A11" s="5">
        <v>9</v>
      </c>
      <c r="B11" s="371" t="s">
        <v>513</v>
      </c>
      <c r="C11" s="371" t="s">
        <v>748</v>
      </c>
    </row>
    <row r="12" spans="1:3" ht="12.75">
      <c r="A12" s="5">
        <v>10</v>
      </c>
      <c r="B12" s="371" t="s">
        <v>679</v>
      </c>
      <c r="C12" s="371" t="s">
        <v>680</v>
      </c>
    </row>
    <row r="13" spans="1:3" ht="12.75">
      <c r="A13" s="5">
        <v>11</v>
      </c>
      <c r="B13" s="371" t="s">
        <v>514</v>
      </c>
      <c r="C13" s="371" t="s">
        <v>749</v>
      </c>
    </row>
    <row r="14" spans="1:3" ht="12.75">
      <c r="A14" s="5">
        <v>12</v>
      </c>
      <c r="B14" s="371" t="s">
        <v>515</v>
      </c>
      <c r="C14" s="371" t="s">
        <v>750</v>
      </c>
    </row>
    <row r="15" spans="1:3" ht="12.75">
      <c r="A15" s="5">
        <v>13</v>
      </c>
      <c r="B15" s="371" t="s">
        <v>516</v>
      </c>
      <c r="C15" s="371" t="s">
        <v>751</v>
      </c>
    </row>
    <row r="16" spans="1:3" ht="12.75">
      <c r="A16" s="5">
        <v>14</v>
      </c>
      <c r="B16" s="371" t="s">
        <v>517</v>
      </c>
      <c r="C16" s="371" t="s">
        <v>752</v>
      </c>
    </row>
    <row r="17" spans="1:3" ht="12.75">
      <c r="A17" s="5">
        <v>15</v>
      </c>
      <c r="B17" s="371" t="s">
        <v>518</v>
      </c>
      <c r="C17" s="371" t="s">
        <v>753</v>
      </c>
    </row>
    <row r="18" spans="1:3" ht="12.75">
      <c r="A18" s="5">
        <v>16</v>
      </c>
      <c r="B18" s="371" t="s">
        <v>519</v>
      </c>
      <c r="C18" s="371" t="s">
        <v>754</v>
      </c>
    </row>
    <row r="19" spans="1:3" ht="12.75">
      <c r="A19" s="5">
        <v>17</v>
      </c>
      <c r="B19" s="371" t="s">
        <v>520</v>
      </c>
      <c r="C19" s="371" t="s">
        <v>755</v>
      </c>
    </row>
    <row r="20" spans="1:3" ht="12.75">
      <c r="A20" s="5">
        <v>18</v>
      </c>
      <c r="B20" s="371" t="s">
        <v>521</v>
      </c>
      <c r="C20" s="371" t="s">
        <v>756</v>
      </c>
    </row>
    <row r="21" spans="1:3" ht="12.75">
      <c r="A21" s="5">
        <v>19</v>
      </c>
      <c r="B21" s="371" t="s">
        <v>522</v>
      </c>
      <c r="C21" s="371" t="s">
        <v>757</v>
      </c>
    </row>
    <row r="22" spans="1:3" ht="12.75">
      <c r="A22" s="5">
        <v>20</v>
      </c>
      <c r="B22" s="371" t="s">
        <v>523</v>
      </c>
      <c r="C22" s="371" t="s">
        <v>758</v>
      </c>
    </row>
    <row r="23" spans="1:3" ht="12.75">
      <c r="A23" s="5">
        <v>21</v>
      </c>
      <c r="B23" s="371" t="s">
        <v>524</v>
      </c>
      <c r="C23" s="371" t="s">
        <v>759</v>
      </c>
    </row>
    <row r="24" spans="1:3" ht="12.75">
      <c r="A24" s="5">
        <v>22</v>
      </c>
      <c r="B24" s="371" t="s">
        <v>525</v>
      </c>
      <c r="C24" s="371" t="s">
        <v>760</v>
      </c>
    </row>
    <row r="25" spans="1:3" ht="12.75">
      <c r="A25" s="5">
        <v>23</v>
      </c>
      <c r="B25" s="371" t="s">
        <v>526</v>
      </c>
      <c r="C25" s="371" t="s">
        <v>761</v>
      </c>
    </row>
    <row r="26" spans="1:3" ht="12.75">
      <c r="A26" s="5">
        <v>24</v>
      </c>
      <c r="B26" s="371" t="s">
        <v>527</v>
      </c>
      <c r="C26" s="371" t="s">
        <v>762</v>
      </c>
    </row>
    <row r="27" spans="1:3" ht="12.75">
      <c r="A27" s="5">
        <v>25</v>
      </c>
      <c r="B27" s="371" t="s">
        <v>528</v>
      </c>
      <c r="C27" s="371" t="s">
        <v>763</v>
      </c>
    </row>
    <row r="28" spans="1:3" ht="12.75">
      <c r="A28" s="5">
        <v>26</v>
      </c>
      <c r="B28" s="371" t="s">
        <v>529</v>
      </c>
      <c r="C28" s="371" t="s">
        <v>764</v>
      </c>
    </row>
    <row r="29" spans="1:3" ht="12.75">
      <c r="A29" s="5">
        <v>27</v>
      </c>
      <c r="B29" s="371" t="s">
        <v>610</v>
      </c>
      <c r="C29" s="371" t="s">
        <v>611</v>
      </c>
    </row>
    <row r="30" spans="1:3" ht="12.75">
      <c r="A30" s="5">
        <v>28</v>
      </c>
      <c r="B30" s="371" t="s">
        <v>612</v>
      </c>
      <c r="C30" s="371" t="s">
        <v>566</v>
      </c>
    </row>
    <row r="31" spans="1:3" ht="12.75">
      <c r="A31" s="5">
        <v>29</v>
      </c>
      <c r="B31" s="371" t="s">
        <v>613</v>
      </c>
      <c r="C31" s="371" t="s">
        <v>554</v>
      </c>
    </row>
    <row r="32" spans="1:3" ht="12.75">
      <c r="A32" s="5">
        <v>30</v>
      </c>
      <c r="B32" s="371" t="s">
        <v>681</v>
      </c>
      <c r="C32" s="371" t="s">
        <v>682</v>
      </c>
    </row>
    <row r="33" spans="1:3" ht="12.75">
      <c r="A33" s="5">
        <v>31</v>
      </c>
      <c r="B33" s="460" t="s">
        <v>683</v>
      </c>
      <c r="C33" s="460" t="s">
        <v>765</v>
      </c>
    </row>
    <row r="34" spans="1:3" ht="12.75">
      <c r="A34" s="5">
        <v>32</v>
      </c>
      <c r="B34" s="371" t="s">
        <v>530</v>
      </c>
      <c r="C34" s="371" t="s">
        <v>531</v>
      </c>
    </row>
    <row r="35" spans="1:3" ht="12.75">
      <c r="A35" s="5">
        <v>33</v>
      </c>
      <c r="B35" s="371" t="s">
        <v>532</v>
      </c>
      <c r="C35" s="371" t="s">
        <v>531</v>
      </c>
    </row>
    <row r="36" spans="1:3" ht="12.75">
      <c r="A36" s="5">
        <v>34</v>
      </c>
      <c r="B36" s="371" t="s">
        <v>533</v>
      </c>
      <c r="C36" s="371" t="s">
        <v>534</v>
      </c>
    </row>
    <row r="37" spans="1:3" ht="12.75">
      <c r="A37" s="5">
        <v>35</v>
      </c>
      <c r="B37" s="371" t="s">
        <v>535</v>
      </c>
      <c r="C37" s="371" t="s">
        <v>536</v>
      </c>
    </row>
    <row r="38" spans="1:3" ht="12.75">
      <c r="A38" s="5">
        <v>36</v>
      </c>
      <c r="B38" s="371" t="s">
        <v>537</v>
      </c>
      <c r="C38" s="371" t="s">
        <v>556</v>
      </c>
    </row>
    <row r="39" spans="1:3" ht="12.75">
      <c r="A39" s="5">
        <v>37</v>
      </c>
      <c r="B39" s="371" t="s">
        <v>538</v>
      </c>
      <c r="C39" s="371" t="s">
        <v>567</v>
      </c>
    </row>
    <row r="40" spans="1:3" ht="12.75">
      <c r="A40" s="5">
        <v>38</v>
      </c>
      <c r="B40" s="371" t="s">
        <v>539</v>
      </c>
      <c r="C40" s="371" t="s">
        <v>568</v>
      </c>
    </row>
    <row r="41" spans="1:3" ht="12.75">
      <c r="A41" s="5">
        <v>39</v>
      </c>
      <c r="B41" s="371" t="s">
        <v>540</v>
      </c>
      <c r="C41" s="371" t="s">
        <v>569</v>
      </c>
    </row>
    <row r="42" spans="1:3" ht="12.75">
      <c r="A42" s="5">
        <v>40</v>
      </c>
      <c r="B42" s="371" t="s">
        <v>541</v>
      </c>
      <c r="C42" s="371" t="s">
        <v>570</v>
      </c>
    </row>
    <row r="43" spans="1:3" ht="12.75">
      <c r="A43" s="5">
        <v>41</v>
      </c>
      <c r="B43" s="371" t="s">
        <v>542</v>
      </c>
      <c r="C43" s="371" t="s">
        <v>766</v>
      </c>
    </row>
    <row r="44" spans="1:3" ht="12.75">
      <c r="A44" s="5">
        <v>42</v>
      </c>
      <c r="B44" s="371" t="s">
        <v>543</v>
      </c>
      <c r="C44" s="371" t="s">
        <v>544</v>
      </c>
    </row>
    <row r="45" spans="1:3" ht="12.75">
      <c r="A45" s="5">
        <v>43</v>
      </c>
      <c r="B45" s="371" t="s">
        <v>545</v>
      </c>
      <c r="C45" s="371" t="s">
        <v>546</v>
      </c>
    </row>
    <row r="46" spans="1:3" ht="12.75">
      <c r="A46" s="5">
        <v>44</v>
      </c>
      <c r="B46" s="371" t="s">
        <v>547</v>
      </c>
      <c r="C46" s="371" t="s">
        <v>548</v>
      </c>
    </row>
    <row r="47" spans="1:3" ht="12.75">
      <c r="A47" s="5">
        <v>45</v>
      </c>
      <c r="B47" s="371" t="s">
        <v>549</v>
      </c>
      <c r="C47" s="371" t="s">
        <v>561</v>
      </c>
    </row>
    <row r="48" spans="1:3" ht="12.75">
      <c r="A48" s="5">
        <v>46</v>
      </c>
      <c r="B48" s="371" t="s">
        <v>550</v>
      </c>
      <c r="C48" s="371" t="s">
        <v>563</v>
      </c>
    </row>
    <row r="49" spans="1:3" ht="12.75">
      <c r="A49" s="5">
        <v>47</v>
      </c>
      <c r="B49" s="371" t="s">
        <v>551</v>
      </c>
      <c r="C49" s="371" t="s">
        <v>767</v>
      </c>
    </row>
    <row r="50" spans="1:3" ht="12.75">
      <c r="A50" s="5">
        <v>48</v>
      </c>
      <c r="B50" s="371" t="s">
        <v>614</v>
      </c>
      <c r="C50" s="371" t="s">
        <v>768</v>
      </c>
    </row>
    <row r="51" spans="1:3" ht="12.75">
      <c r="A51" s="5">
        <v>49</v>
      </c>
      <c r="B51" s="371" t="s">
        <v>552</v>
      </c>
      <c r="C51" s="371" t="s">
        <v>559</v>
      </c>
    </row>
    <row r="52" spans="1:3" ht="12.75">
      <c r="A52" s="5">
        <v>50</v>
      </c>
      <c r="B52" s="371" t="s">
        <v>553</v>
      </c>
      <c r="C52" s="371" t="s">
        <v>565</v>
      </c>
    </row>
    <row r="53" spans="1:3" ht="12.75">
      <c r="A53" s="5">
        <v>51</v>
      </c>
      <c r="B53" s="371" t="s">
        <v>555</v>
      </c>
      <c r="C53" s="371" t="s">
        <v>769</v>
      </c>
    </row>
    <row r="54" spans="1:3" ht="12.75">
      <c r="A54" s="5">
        <v>52</v>
      </c>
      <c r="B54" s="371" t="s">
        <v>615</v>
      </c>
      <c r="C54" s="371" t="s">
        <v>770</v>
      </c>
    </row>
    <row r="55" spans="1:3" ht="12.75">
      <c r="A55" s="5">
        <v>53</v>
      </c>
      <c r="B55" s="371" t="s">
        <v>557</v>
      </c>
      <c r="C55" s="371" t="s">
        <v>771</v>
      </c>
    </row>
    <row r="56" spans="1:3" ht="12.75">
      <c r="A56" s="5">
        <v>54</v>
      </c>
      <c r="B56" s="371" t="s">
        <v>616</v>
      </c>
      <c r="C56" s="371" t="s">
        <v>772</v>
      </c>
    </row>
    <row r="57" spans="1:3" ht="12.75">
      <c r="A57" s="5">
        <v>55</v>
      </c>
      <c r="B57" s="371" t="s">
        <v>617</v>
      </c>
      <c r="C57" s="371" t="s">
        <v>773</v>
      </c>
    </row>
    <row r="58" spans="1:3" ht="12.75">
      <c r="A58" s="5">
        <v>56</v>
      </c>
      <c r="B58" s="371" t="s">
        <v>618</v>
      </c>
      <c r="C58" s="371" t="s">
        <v>774</v>
      </c>
    </row>
    <row r="59" spans="1:3" ht="12.75">
      <c r="A59" s="5">
        <v>57</v>
      </c>
      <c r="B59" s="371" t="s">
        <v>619</v>
      </c>
      <c r="C59" s="371" t="s">
        <v>775</v>
      </c>
    </row>
    <row r="60" spans="1:3" ht="12.75">
      <c r="A60" s="5">
        <v>58</v>
      </c>
      <c r="B60" s="371" t="s">
        <v>558</v>
      </c>
      <c r="C60" s="371" t="s">
        <v>776</v>
      </c>
    </row>
    <row r="61" spans="1:3" ht="12.75">
      <c r="A61" s="5">
        <v>59</v>
      </c>
      <c r="B61" s="371" t="s">
        <v>620</v>
      </c>
      <c r="C61" s="371" t="s">
        <v>777</v>
      </c>
    </row>
    <row r="62" spans="1:3" ht="12.75">
      <c r="A62" s="5">
        <v>60</v>
      </c>
      <c r="B62" s="371" t="s">
        <v>778</v>
      </c>
      <c r="C62" s="371" t="s">
        <v>779</v>
      </c>
    </row>
    <row r="63" spans="1:3" ht="12.75">
      <c r="A63" s="5">
        <v>61</v>
      </c>
      <c r="B63" s="371" t="s">
        <v>560</v>
      </c>
      <c r="C63" s="371" t="s">
        <v>780</v>
      </c>
    </row>
    <row r="64" spans="1:3" ht="12.75">
      <c r="A64" s="5">
        <v>62</v>
      </c>
      <c r="B64" s="461" t="s">
        <v>781</v>
      </c>
      <c r="C64" s="371" t="s">
        <v>782</v>
      </c>
    </row>
    <row r="65" spans="1:3" ht="12.75">
      <c r="A65" s="5">
        <v>63</v>
      </c>
      <c r="B65" s="371" t="s">
        <v>562</v>
      </c>
      <c r="C65" s="371" t="s">
        <v>783</v>
      </c>
    </row>
    <row r="66" spans="1:3" ht="12.75">
      <c r="A66" s="5">
        <v>64</v>
      </c>
      <c r="B66" s="371" t="s">
        <v>564</v>
      </c>
      <c r="C66" s="371" t="s">
        <v>784</v>
      </c>
    </row>
    <row r="67" spans="1:3" ht="12.75">
      <c r="A67" s="5">
        <v>65</v>
      </c>
      <c r="B67" s="415" t="s">
        <v>684</v>
      </c>
      <c r="C67" s="415" t="s">
        <v>785</v>
      </c>
    </row>
    <row r="68" spans="1:3" ht="12.75">
      <c r="A68" s="5">
        <v>66</v>
      </c>
      <c r="B68" s="415" t="s">
        <v>685</v>
      </c>
      <c r="C68" s="415" t="s">
        <v>753</v>
      </c>
    </row>
  </sheetData>
  <sheetProtection/>
  <mergeCells count="1">
    <mergeCell ref="A1:D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6" r:id="rId1"/>
</worksheet>
</file>

<file path=xl/worksheets/sheet20.xml><?xml version="1.0" encoding="utf-8"?>
<worksheet xmlns="http://schemas.openxmlformats.org/spreadsheetml/2006/main" xmlns:r="http://schemas.openxmlformats.org/officeDocument/2006/relationships">
  <sheetPr>
    <pageSetUpPr fitToPage="1"/>
  </sheetPr>
  <dimension ref="A1:S25"/>
  <sheetViews>
    <sheetView view="pageBreakPreview" zoomScaleSheetLayoutView="100" zoomScalePageLayoutView="0" workbookViewId="0" topLeftCell="A1">
      <selection activeCell="C16" sqref="C16"/>
    </sheetView>
  </sheetViews>
  <sheetFormatPr defaultColWidth="9.140625" defaultRowHeight="12.75"/>
  <cols>
    <col min="1" max="1" width="12.8515625" style="108" customWidth="1"/>
    <col min="2" max="2" width="18.7109375" style="108" bestFit="1" customWidth="1"/>
    <col min="3" max="3" width="11.57421875" style="108" customWidth="1"/>
    <col min="4" max="4" width="10.421875" style="108" customWidth="1"/>
    <col min="5" max="5" width="8.28125" style="108" bestFit="1" customWidth="1"/>
    <col min="6" max="6" width="12.00390625" style="108" customWidth="1"/>
    <col min="7" max="7" width="12.421875" style="108" bestFit="1" customWidth="1"/>
    <col min="8" max="8" width="12.28125" style="108" bestFit="1" customWidth="1"/>
    <col min="9" max="9" width="10.57421875" style="108" bestFit="1" customWidth="1"/>
    <col min="10" max="10" width="8.28125" style="108" bestFit="1" customWidth="1"/>
    <col min="11" max="11" width="13.140625" style="108" customWidth="1"/>
    <col min="12" max="12" width="11.8515625" style="108" bestFit="1" customWidth="1"/>
    <col min="13" max="13" width="9.140625" style="108" hidden="1" customWidth="1"/>
    <col min="14" max="16384" width="9.140625" style="108" customWidth="1"/>
  </cols>
  <sheetData>
    <row r="1" spans="4:16" ht="15.75">
      <c r="D1" s="43"/>
      <c r="E1" s="43"/>
      <c r="F1" s="43"/>
      <c r="G1" s="43"/>
      <c r="H1" s="43"/>
      <c r="I1" s="43"/>
      <c r="J1" s="43"/>
      <c r="K1" s="551" t="s">
        <v>67</v>
      </c>
      <c r="L1" s="551"/>
      <c r="M1" s="551"/>
      <c r="N1" s="551"/>
      <c r="O1" s="27"/>
      <c r="P1" s="27"/>
    </row>
    <row r="2" spans="1:16" ht="15">
      <c r="A2" s="606" t="s">
        <v>0</v>
      </c>
      <c r="B2" s="606"/>
      <c r="C2" s="606"/>
      <c r="D2" s="606"/>
      <c r="E2" s="606"/>
      <c r="F2" s="606"/>
      <c r="G2" s="606"/>
      <c r="H2" s="606"/>
      <c r="I2" s="606"/>
      <c r="J2" s="606"/>
      <c r="K2" s="606"/>
      <c r="L2" s="606"/>
      <c r="M2" s="28"/>
      <c r="N2" s="28"/>
      <c r="O2" s="28"/>
      <c r="P2" s="28"/>
    </row>
    <row r="3" spans="1:16" ht="15.75">
      <c r="A3" s="537" t="s">
        <v>786</v>
      </c>
      <c r="B3" s="537"/>
      <c r="C3" s="537"/>
      <c r="D3" s="537"/>
      <c r="E3" s="537"/>
      <c r="F3" s="537"/>
      <c r="G3" s="537"/>
      <c r="H3" s="537"/>
      <c r="I3" s="537"/>
      <c r="J3" s="537"/>
      <c r="K3" s="537"/>
      <c r="L3" s="537"/>
      <c r="M3" s="43"/>
      <c r="N3" s="43"/>
      <c r="O3" s="43"/>
      <c r="P3" s="43"/>
    </row>
    <row r="5" spans="1:12" ht="15.75">
      <c r="A5" s="615" t="s">
        <v>833</v>
      </c>
      <c r="B5" s="615"/>
      <c r="C5" s="615"/>
      <c r="D5" s="615"/>
      <c r="E5" s="615"/>
      <c r="F5" s="615"/>
      <c r="G5" s="615"/>
      <c r="H5" s="615"/>
      <c r="I5" s="615"/>
      <c r="J5" s="615"/>
      <c r="K5" s="615"/>
      <c r="L5" s="615"/>
    </row>
    <row r="6" spans="1:12" ht="15">
      <c r="A6" s="175"/>
      <c r="B6" s="175"/>
      <c r="C6" s="175"/>
      <c r="D6" s="175"/>
      <c r="E6" s="175"/>
      <c r="F6" s="175"/>
      <c r="G6" s="175"/>
      <c r="H6" s="175"/>
      <c r="I6" s="175"/>
      <c r="J6" s="175"/>
      <c r="K6" s="175"/>
      <c r="L6" s="175"/>
    </row>
    <row r="7" spans="1:12" ht="15.75">
      <c r="A7" s="540" t="s">
        <v>466</v>
      </c>
      <c r="B7" s="540"/>
      <c r="F7" s="636" t="s">
        <v>16</v>
      </c>
      <c r="G7" s="636"/>
      <c r="H7" s="636"/>
      <c r="I7" s="636"/>
      <c r="J7" s="636"/>
      <c r="K7" s="636"/>
      <c r="L7" s="636"/>
    </row>
    <row r="8" spans="1:12" ht="15.75">
      <c r="A8" s="10"/>
      <c r="F8" s="189"/>
      <c r="G8" s="159"/>
      <c r="H8" s="159"/>
      <c r="I8" s="611" t="s">
        <v>828</v>
      </c>
      <c r="J8" s="611"/>
      <c r="K8" s="611"/>
      <c r="L8" s="611"/>
    </row>
    <row r="9" spans="1:19" s="10" customFormat="1" ht="15.75">
      <c r="A9" s="532" t="s">
        <v>2</v>
      </c>
      <c r="B9" s="532" t="s">
        <v>3</v>
      </c>
      <c r="C9" s="523" t="s">
        <v>17</v>
      </c>
      <c r="D9" s="524"/>
      <c r="E9" s="524"/>
      <c r="F9" s="524"/>
      <c r="G9" s="524"/>
      <c r="H9" s="523" t="s">
        <v>37</v>
      </c>
      <c r="I9" s="524"/>
      <c r="J9" s="524"/>
      <c r="K9" s="524"/>
      <c r="L9" s="524"/>
      <c r="R9" s="46"/>
      <c r="S9" s="45"/>
    </row>
    <row r="10" spans="1:12" s="10" customFormat="1" ht="94.5">
      <c r="A10" s="532"/>
      <c r="B10" s="532"/>
      <c r="C10" s="112" t="s">
        <v>829</v>
      </c>
      <c r="D10" s="112" t="s">
        <v>831</v>
      </c>
      <c r="E10" s="112" t="s">
        <v>65</v>
      </c>
      <c r="F10" s="112" t="s">
        <v>66</v>
      </c>
      <c r="G10" s="112" t="s">
        <v>354</v>
      </c>
      <c r="H10" s="112" t="s">
        <v>829</v>
      </c>
      <c r="I10" s="112" t="s">
        <v>831</v>
      </c>
      <c r="J10" s="112" t="s">
        <v>65</v>
      </c>
      <c r="K10" s="112" t="s">
        <v>66</v>
      </c>
      <c r="L10" s="112" t="s">
        <v>355</v>
      </c>
    </row>
    <row r="11" spans="1:12" s="181" customFormat="1" ht="24" customHeight="1">
      <c r="A11" s="174">
        <v>1</v>
      </c>
      <c r="B11" s="174">
        <v>2</v>
      </c>
      <c r="C11" s="174">
        <v>3</v>
      </c>
      <c r="D11" s="174">
        <v>4</v>
      </c>
      <c r="E11" s="174">
        <v>5</v>
      </c>
      <c r="F11" s="174">
        <v>6</v>
      </c>
      <c r="G11" s="174">
        <v>7</v>
      </c>
      <c r="H11" s="174">
        <v>8</v>
      </c>
      <c r="I11" s="174">
        <v>9</v>
      </c>
      <c r="J11" s="174">
        <v>10</v>
      </c>
      <c r="K11" s="174">
        <v>11</v>
      </c>
      <c r="L11" s="174">
        <v>12</v>
      </c>
    </row>
    <row r="12" spans="1:12" s="193" customFormat="1" ht="24" customHeight="1">
      <c r="A12" s="163">
        <v>1</v>
      </c>
      <c r="B12" s="164" t="s">
        <v>470</v>
      </c>
      <c r="C12" s="192">
        <v>418.25</v>
      </c>
      <c r="D12" s="192">
        <v>12.77</v>
      </c>
      <c r="E12" s="192">
        <v>267</v>
      </c>
      <c r="F12" s="192">
        <v>243.93</v>
      </c>
      <c r="G12" s="192">
        <f>D12+E12-F12</f>
        <v>35.839999999999975</v>
      </c>
      <c r="H12" s="191">
        <v>278.84</v>
      </c>
      <c r="I12" s="191">
        <v>9.67</v>
      </c>
      <c r="J12" s="191">
        <v>104.5</v>
      </c>
      <c r="K12" s="191">
        <v>96.79</v>
      </c>
      <c r="L12" s="192">
        <f>I12+J12-K12</f>
        <v>17.379999999999995</v>
      </c>
    </row>
    <row r="13" spans="1:12" s="181" customFormat="1" ht="24" customHeight="1">
      <c r="A13" s="111" t="s">
        <v>15</v>
      </c>
      <c r="B13" s="180"/>
      <c r="C13" s="185">
        <f>C12</f>
        <v>418.25</v>
      </c>
      <c r="D13" s="185">
        <f aca="true" t="shared" si="0" ref="D13:L13">D12</f>
        <v>12.77</v>
      </c>
      <c r="E13" s="185">
        <f t="shared" si="0"/>
        <v>267</v>
      </c>
      <c r="F13" s="185">
        <f t="shared" si="0"/>
        <v>243.93</v>
      </c>
      <c r="G13" s="185">
        <f t="shared" si="0"/>
        <v>35.839999999999975</v>
      </c>
      <c r="H13" s="185">
        <f t="shared" si="0"/>
        <v>278.84</v>
      </c>
      <c r="I13" s="185">
        <f t="shared" si="0"/>
        <v>9.67</v>
      </c>
      <c r="J13" s="185">
        <f t="shared" si="0"/>
        <v>104.5</v>
      </c>
      <c r="K13" s="185">
        <f t="shared" si="0"/>
        <v>96.79</v>
      </c>
      <c r="L13" s="185">
        <f t="shared" si="0"/>
        <v>17.379999999999995</v>
      </c>
    </row>
    <row r="14" spans="1:12" ht="15">
      <c r="A14" s="144" t="s">
        <v>353</v>
      </c>
      <c r="B14" s="144"/>
      <c r="C14" s="503">
        <f>C13+H13</f>
        <v>697.0899999999999</v>
      </c>
      <c r="D14" s="503">
        <f>D13+I13</f>
        <v>22.439999999999998</v>
      </c>
      <c r="E14" s="503">
        <f>E13+J13</f>
        <v>371.5</v>
      </c>
      <c r="F14" s="503">
        <f>F13+K13</f>
        <v>340.72</v>
      </c>
      <c r="G14" s="503">
        <f>G13+L13</f>
        <v>53.21999999999997</v>
      </c>
      <c r="H14" s="144"/>
      <c r="I14" s="144"/>
      <c r="J14" s="144"/>
      <c r="K14" s="144"/>
      <c r="L14" s="144"/>
    </row>
    <row r="15" spans="1:12" ht="15">
      <c r="A15" s="162" t="s">
        <v>143</v>
      </c>
      <c r="B15" s="144"/>
      <c r="C15" s="144"/>
      <c r="D15" s="144"/>
      <c r="E15" s="144"/>
      <c r="F15" s="144"/>
      <c r="G15" s="144"/>
      <c r="H15" s="144"/>
      <c r="I15" s="144"/>
      <c r="J15" s="144"/>
      <c r="K15" s="144"/>
      <c r="L15" s="144"/>
    </row>
    <row r="16" spans="1:12" ht="15">
      <c r="A16" s="162"/>
      <c r="B16" s="144"/>
      <c r="C16" s="144"/>
      <c r="D16" s="144"/>
      <c r="E16" s="144"/>
      <c r="F16" s="144"/>
      <c r="G16" s="144"/>
      <c r="H16" s="144"/>
      <c r="I16" s="144"/>
      <c r="J16" s="144"/>
      <c r="K16" s="144"/>
      <c r="L16" s="144"/>
    </row>
    <row r="17" spans="1:12" ht="15">
      <c r="A17" s="162"/>
      <c r="B17" s="144"/>
      <c r="C17" s="144"/>
      <c r="D17" s="144"/>
      <c r="E17" s="144"/>
      <c r="F17" s="144"/>
      <c r="G17" s="144"/>
      <c r="H17" s="144"/>
      <c r="I17" s="144"/>
      <c r="J17" s="144"/>
      <c r="K17" s="144"/>
      <c r="L17" s="144"/>
    </row>
    <row r="18" spans="1:12" ht="15">
      <c r="A18" s="162"/>
      <c r="B18" s="144"/>
      <c r="C18" s="144"/>
      <c r="D18" s="144"/>
      <c r="E18" s="144"/>
      <c r="F18" s="144"/>
      <c r="G18" s="144"/>
      <c r="H18" s="144"/>
      <c r="I18" s="144"/>
      <c r="J18" s="144"/>
      <c r="K18" s="144"/>
      <c r="L18" s="144"/>
    </row>
    <row r="19" spans="1:12" ht="15">
      <c r="A19" s="162"/>
      <c r="B19" s="144"/>
      <c r="C19" s="144"/>
      <c r="D19" s="144"/>
      <c r="E19" s="144"/>
      <c r="F19" s="144"/>
      <c r="G19" s="144"/>
      <c r="H19" s="144"/>
      <c r="I19" s="144"/>
      <c r="J19" s="144"/>
      <c r="K19" s="144"/>
      <c r="L19" s="144"/>
    </row>
    <row r="20" spans="1:12" ht="15">
      <c r="A20" s="162"/>
      <c r="B20" s="144"/>
      <c r="C20" s="144"/>
      <c r="D20" s="144"/>
      <c r="E20" s="144"/>
      <c r="F20" s="144"/>
      <c r="G20" s="144"/>
      <c r="H20" s="144"/>
      <c r="I20" s="144"/>
      <c r="J20" s="144"/>
      <c r="K20" s="144"/>
      <c r="L20" s="144"/>
    </row>
    <row r="21" spans="1:12" ht="15">
      <c r="A21" s="162"/>
      <c r="B21" s="144"/>
      <c r="C21" s="144"/>
      <c r="D21" s="144"/>
      <c r="E21" s="144"/>
      <c r="F21" s="144"/>
      <c r="G21" s="144"/>
      <c r="H21" s="144"/>
      <c r="I21" s="144"/>
      <c r="J21" s="144"/>
      <c r="K21" s="144"/>
      <c r="L21" s="144"/>
    </row>
    <row r="22" spans="1:12" ht="15">
      <c r="A22" s="162"/>
      <c r="B22" s="144"/>
      <c r="C22" s="144"/>
      <c r="D22" s="144"/>
      <c r="E22" s="144"/>
      <c r="F22" s="144"/>
      <c r="G22" s="144"/>
      <c r="H22" s="144"/>
      <c r="I22" s="144"/>
      <c r="J22" s="144"/>
      <c r="K22" s="144"/>
      <c r="L22" s="144"/>
    </row>
    <row r="23" spans="1:12" ht="15.75">
      <c r="A23" s="10"/>
      <c r="B23" s="10"/>
      <c r="C23" s="10"/>
      <c r="D23" s="10"/>
      <c r="E23" s="10"/>
      <c r="F23" s="10"/>
      <c r="G23" s="10"/>
      <c r="H23" s="10"/>
      <c r="I23" s="10" t="s">
        <v>590</v>
      </c>
      <c r="J23" s="10"/>
      <c r="K23" s="10"/>
      <c r="L23" s="10"/>
    </row>
    <row r="24" spans="1:12" ht="15.75">
      <c r="A24" s="10"/>
      <c r="B24" s="10"/>
      <c r="C24" s="10"/>
      <c r="D24" s="10"/>
      <c r="E24" s="10"/>
      <c r="F24" s="10"/>
      <c r="G24" s="10"/>
      <c r="H24" s="10"/>
      <c r="I24" s="10" t="s">
        <v>468</v>
      </c>
      <c r="J24" s="10"/>
      <c r="K24" s="10"/>
      <c r="L24" s="10"/>
    </row>
    <row r="25" spans="1:12" ht="15">
      <c r="A25" s="606"/>
      <c r="B25" s="606"/>
      <c r="C25" s="606"/>
      <c r="D25" s="606"/>
      <c r="E25" s="606"/>
      <c r="F25" s="606"/>
      <c r="G25" s="606"/>
      <c r="H25" s="606"/>
      <c r="I25" s="606"/>
      <c r="J25" s="606"/>
      <c r="K25" s="606"/>
      <c r="L25" s="606"/>
    </row>
  </sheetData>
  <sheetProtection/>
  <mergeCells count="12">
    <mergeCell ref="K1:N1"/>
    <mergeCell ref="F7:L7"/>
    <mergeCell ref="A7:B7"/>
    <mergeCell ref="A2:L2"/>
    <mergeCell ref="A3:L3"/>
    <mergeCell ref="A5:L5"/>
    <mergeCell ref="I8:L8"/>
    <mergeCell ref="A25:L25"/>
    <mergeCell ref="A9:A10"/>
    <mergeCell ref="B9:B10"/>
    <mergeCell ref="C9:G9"/>
    <mergeCell ref="H9:L9"/>
  </mergeCells>
  <printOptions horizontalCentered="1"/>
  <pageMargins left="0.51" right="0.48" top="0.88" bottom="0" header="0.31496062992125984" footer="0.31496062992125984"/>
  <pageSetup fitToHeight="1" fitToWidth="1" horizontalDpi="600" verticalDpi="600" orientation="landscape" paperSize="9" scale="97" r:id="rId1"/>
  <rowBreaks count="1" manualBreakCount="1">
    <brk id="24" max="255" man="1"/>
  </rowBreaks>
</worksheet>
</file>

<file path=xl/worksheets/sheet21.xml><?xml version="1.0" encoding="utf-8"?>
<worksheet xmlns="http://schemas.openxmlformats.org/spreadsheetml/2006/main" xmlns:r="http://schemas.openxmlformats.org/officeDocument/2006/relationships">
  <sheetPr>
    <pageSetUpPr fitToPage="1"/>
  </sheetPr>
  <dimension ref="A1:O25"/>
  <sheetViews>
    <sheetView view="pageBreakPreview" zoomScaleSheetLayoutView="100" zoomScalePageLayoutView="0" workbookViewId="0" topLeftCell="A1">
      <selection activeCell="E17" sqref="E17"/>
    </sheetView>
  </sheetViews>
  <sheetFormatPr defaultColWidth="9.140625" defaultRowHeight="12.75"/>
  <cols>
    <col min="1" max="1" width="8.421875" style="194" customWidth="1"/>
    <col min="2" max="2" width="18.8515625" style="194" bestFit="1" customWidth="1"/>
    <col min="3" max="3" width="18.7109375" style="194" customWidth="1"/>
    <col min="4" max="4" width="14.28125" style="194" customWidth="1"/>
    <col min="5" max="5" width="15.8515625" style="194" customWidth="1"/>
    <col min="6" max="6" width="9.8515625" style="194" customWidth="1"/>
    <col min="7" max="7" width="9.8515625" style="194" bestFit="1" customWidth="1"/>
    <col min="8" max="8" width="9.140625" style="194" customWidth="1"/>
    <col min="9" max="9" width="9.8515625" style="194" bestFit="1" customWidth="1"/>
    <col min="10" max="10" width="14.28125" style="195" customWidth="1"/>
    <col min="11" max="11" width="14.8515625" style="194" customWidth="1"/>
    <col min="12" max="12" width="13.7109375" style="194" customWidth="1"/>
    <col min="13" max="13" width="17.140625" style="194" customWidth="1"/>
    <col min="14" max="16384" width="9.140625" style="194" customWidth="1"/>
  </cols>
  <sheetData>
    <row r="1" spans="11:13" ht="15">
      <c r="K1" s="614" t="s">
        <v>194</v>
      </c>
      <c r="L1" s="614"/>
      <c r="M1" s="614"/>
    </row>
    <row r="3" spans="2:11" ht="15.75">
      <c r="B3" s="644" t="s">
        <v>0</v>
      </c>
      <c r="C3" s="644"/>
      <c r="D3" s="644"/>
      <c r="E3" s="644"/>
      <c r="F3" s="644"/>
      <c r="G3" s="644"/>
      <c r="H3" s="644"/>
      <c r="I3" s="644"/>
      <c r="J3" s="644"/>
      <c r="K3" s="644"/>
    </row>
    <row r="4" spans="2:11" ht="18">
      <c r="B4" s="645" t="s">
        <v>786</v>
      </c>
      <c r="C4" s="645"/>
      <c r="D4" s="645"/>
      <c r="E4" s="645"/>
      <c r="F4" s="645"/>
      <c r="G4" s="645"/>
      <c r="H4" s="645"/>
      <c r="I4" s="645"/>
      <c r="J4" s="645"/>
      <c r="K4" s="645"/>
    </row>
    <row r="6" spans="1:11" ht="15.75">
      <c r="A6" s="84" t="s">
        <v>834</v>
      </c>
      <c r="B6" s="84"/>
      <c r="C6" s="84"/>
      <c r="D6" s="84"/>
      <c r="E6" s="84"/>
      <c r="F6" s="84"/>
      <c r="G6" s="84"/>
      <c r="H6" s="84"/>
      <c r="I6" s="84"/>
      <c r="J6" s="91"/>
      <c r="K6" s="84"/>
    </row>
    <row r="7" spans="1:11" ht="15.75">
      <c r="A7" s="84"/>
      <c r="B7" s="84"/>
      <c r="C7" s="84"/>
      <c r="D7" s="84"/>
      <c r="E7" s="84"/>
      <c r="F7" s="84"/>
      <c r="G7" s="84"/>
      <c r="H7" s="84"/>
      <c r="I7" s="84"/>
      <c r="J7" s="91"/>
      <c r="K7" s="84"/>
    </row>
    <row r="8" spans="1:11" ht="15.75">
      <c r="A8" s="84"/>
      <c r="B8" s="84"/>
      <c r="C8" s="84"/>
      <c r="D8" s="84"/>
      <c r="E8" s="84"/>
      <c r="F8" s="84"/>
      <c r="G8" s="84"/>
      <c r="H8" s="84"/>
      <c r="I8" s="84"/>
      <c r="J8" s="91"/>
      <c r="K8" s="84"/>
    </row>
    <row r="9" spans="1:13" ht="15.75">
      <c r="A9" s="540" t="s">
        <v>466</v>
      </c>
      <c r="B9" s="540"/>
      <c r="C9" s="50"/>
      <c r="D9" s="50"/>
      <c r="E9" s="50"/>
      <c r="F9" s="50"/>
      <c r="G9" s="50"/>
      <c r="H9" s="50"/>
      <c r="L9" s="649" t="s">
        <v>175</v>
      </c>
      <c r="M9" s="649"/>
    </row>
    <row r="10" spans="3:13" ht="15.75">
      <c r="C10" s="50"/>
      <c r="D10" s="50"/>
      <c r="E10" s="50"/>
      <c r="F10" s="50"/>
      <c r="G10" s="604" t="s">
        <v>828</v>
      </c>
      <c r="H10" s="604"/>
      <c r="I10" s="604"/>
      <c r="J10" s="604"/>
      <c r="K10" s="604"/>
      <c r="L10" s="604"/>
      <c r="M10" s="604"/>
    </row>
    <row r="11" spans="1:13" ht="15">
      <c r="A11" s="638" t="s">
        <v>19</v>
      </c>
      <c r="B11" s="641" t="s">
        <v>3</v>
      </c>
      <c r="C11" s="637" t="s">
        <v>835</v>
      </c>
      <c r="D11" s="637" t="s">
        <v>831</v>
      </c>
      <c r="E11" s="637" t="s">
        <v>208</v>
      </c>
      <c r="F11" s="637" t="s">
        <v>207</v>
      </c>
      <c r="G11" s="637"/>
      <c r="H11" s="637" t="s">
        <v>172</v>
      </c>
      <c r="I11" s="637"/>
      <c r="J11" s="646" t="s">
        <v>424</v>
      </c>
      <c r="K11" s="637" t="s">
        <v>174</v>
      </c>
      <c r="L11" s="637" t="s">
        <v>397</v>
      </c>
      <c r="M11" s="637" t="s">
        <v>222</v>
      </c>
    </row>
    <row r="12" spans="1:13" ht="15">
      <c r="A12" s="639"/>
      <c r="B12" s="641"/>
      <c r="C12" s="637"/>
      <c r="D12" s="637"/>
      <c r="E12" s="637"/>
      <c r="F12" s="637"/>
      <c r="G12" s="637"/>
      <c r="H12" s="637"/>
      <c r="I12" s="637"/>
      <c r="J12" s="647"/>
      <c r="K12" s="637"/>
      <c r="L12" s="637"/>
      <c r="M12" s="637"/>
    </row>
    <row r="13" spans="1:13" ht="36" customHeight="1">
      <c r="A13" s="640"/>
      <c r="B13" s="641"/>
      <c r="C13" s="637"/>
      <c r="D13" s="637"/>
      <c r="E13" s="637"/>
      <c r="F13" s="196" t="s">
        <v>173</v>
      </c>
      <c r="G13" s="196" t="s">
        <v>223</v>
      </c>
      <c r="H13" s="196" t="s">
        <v>173</v>
      </c>
      <c r="I13" s="196" t="s">
        <v>223</v>
      </c>
      <c r="J13" s="648"/>
      <c r="K13" s="637"/>
      <c r="L13" s="637"/>
      <c r="M13" s="637"/>
    </row>
    <row r="14" spans="1:13" ht="15.75">
      <c r="A14" s="197">
        <v>1</v>
      </c>
      <c r="B14" s="197">
        <v>2</v>
      </c>
      <c r="C14" s="197">
        <v>3</v>
      </c>
      <c r="D14" s="197">
        <v>4</v>
      </c>
      <c r="E14" s="197">
        <v>5</v>
      </c>
      <c r="F14" s="197">
        <v>6</v>
      </c>
      <c r="G14" s="197">
        <v>7</v>
      </c>
      <c r="H14" s="197">
        <v>8</v>
      </c>
      <c r="I14" s="197">
        <v>9</v>
      </c>
      <c r="J14" s="198"/>
      <c r="K14" s="197">
        <v>10</v>
      </c>
      <c r="L14" s="199">
        <v>11</v>
      </c>
      <c r="M14" s="199">
        <v>12</v>
      </c>
    </row>
    <row r="15" spans="1:15" ht="25.5" customHeight="1">
      <c r="A15" s="200">
        <v>1</v>
      </c>
      <c r="B15" s="51" t="s">
        <v>470</v>
      </c>
      <c r="C15" s="215">
        <v>37.83</v>
      </c>
      <c r="D15" s="215">
        <v>0</v>
      </c>
      <c r="E15" s="215">
        <v>36.31</v>
      </c>
      <c r="F15" s="215">
        <v>674.2</v>
      </c>
      <c r="G15" s="215">
        <v>18.71</v>
      </c>
      <c r="H15" s="215">
        <v>674.2</v>
      </c>
      <c r="I15" s="215">
        <v>18.71</v>
      </c>
      <c r="J15" s="375">
        <f>G15-I15</f>
        <v>0</v>
      </c>
      <c r="K15" s="215">
        <f>(D15+E15)-I15</f>
        <v>17.6</v>
      </c>
      <c r="L15" s="215" t="s">
        <v>476</v>
      </c>
      <c r="M15" s="215" t="s">
        <v>476</v>
      </c>
      <c r="N15" s="202"/>
      <c r="O15" s="202"/>
    </row>
    <row r="16" spans="1:15" ht="25.5" customHeight="1">
      <c r="A16" s="201" t="s">
        <v>83</v>
      </c>
      <c r="B16" s="51"/>
      <c r="C16" s="216">
        <f>C15</f>
        <v>37.83</v>
      </c>
      <c r="D16" s="216">
        <f aca="true" t="shared" si="0" ref="D16:M16">D15</f>
        <v>0</v>
      </c>
      <c r="E16" s="216">
        <f t="shared" si="0"/>
        <v>36.31</v>
      </c>
      <c r="F16" s="216">
        <f t="shared" si="0"/>
        <v>674.2</v>
      </c>
      <c r="G16" s="216">
        <f t="shared" si="0"/>
        <v>18.71</v>
      </c>
      <c r="H16" s="216">
        <f t="shared" si="0"/>
        <v>674.2</v>
      </c>
      <c r="I16" s="216">
        <f t="shared" si="0"/>
        <v>18.71</v>
      </c>
      <c r="J16" s="216">
        <f t="shared" si="0"/>
        <v>0</v>
      </c>
      <c r="K16" s="216">
        <f t="shared" si="0"/>
        <v>17.6</v>
      </c>
      <c r="L16" s="216" t="str">
        <f t="shared" si="0"/>
        <v>Nil</v>
      </c>
      <c r="M16" s="216" t="str">
        <f t="shared" si="0"/>
        <v>Nil</v>
      </c>
      <c r="N16" s="202"/>
      <c r="O16" s="202"/>
    </row>
    <row r="17" spans="5:10" ht="15">
      <c r="E17" s="891">
        <f>E16/C16</f>
        <v>0.9598202484800424</v>
      </c>
      <c r="J17" s="642"/>
    </row>
    <row r="18" ht="15">
      <c r="J18" s="643"/>
    </row>
    <row r="19" ht="15">
      <c r="J19" s="643"/>
    </row>
    <row r="20" ht="15">
      <c r="J20" s="643"/>
    </row>
    <row r="24" spans="1:14" ht="15.75">
      <c r="A24" s="10"/>
      <c r="B24" s="108"/>
      <c r="C24" s="108"/>
      <c r="D24" s="108"/>
      <c r="E24" s="108"/>
      <c r="F24" s="108"/>
      <c r="G24" s="108"/>
      <c r="H24" s="108"/>
      <c r="I24" s="108"/>
      <c r="J24" s="10" t="s">
        <v>590</v>
      </c>
      <c r="K24" s="108"/>
      <c r="L24" s="108"/>
      <c r="M24" s="108"/>
      <c r="N24" s="108"/>
    </row>
    <row r="25" ht="15.75">
      <c r="J25" s="10" t="s">
        <v>468</v>
      </c>
    </row>
  </sheetData>
  <sheetProtection/>
  <mergeCells count="18">
    <mergeCell ref="J17:J20"/>
    <mergeCell ref="A9:B9"/>
    <mergeCell ref="K1:M1"/>
    <mergeCell ref="B3:K3"/>
    <mergeCell ref="B4:K4"/>
    <mergeCell ref="C11:C13"/>
    <mergeCell ref="J11:J13"/>
    <mergeCell ref="L9:M9"/>
    <mergeCell ref="G10:M10"/>
    <mergeCell ref="F11:G12"/>
    <mergeCell ref="H11:I12"/>
    <mergeCell ref="K11:K13"/>
    <mergeCell ref="D11:D13"/>
    <mergeCell ref="E11:E13"/>
    <mergeCell ref="A11:A13"/>
    <mergeCell ref="M11:M13"/>
    <mergeCell ref="L11:L13"/>
    <mergeCell ref="B11:B13"/>
  </mergeCells>
  <printOptions horizontalCentered="1"/>
  <pageMargins left="0.5" right="0.39" top="0.76" bottom="0" header="0.31496062992125984" footer="0.31496062992125984"/>
  <pageSetup fitToHeight="1" fitToWidth="1" horizontalDpi="600" verticalDpi="600" orientation="landscape" paperSize="9" scale="80" r:id="rId1"/>
</worksheet>
</file>

<file path=xl/worksheets/sheet22.xml><?xml version="1.0" encoding="utf-8"?>
<worksheet xmlns="http://schemas.openxmlformats.org/spreadsheetml/2006/main" xmlns:r="http://schemas.openxmlformats.org/officeDocument/2006/relationships">
  <sheetPr>
    <pageSetUpPr fitToPage="1"/>
  </sheetPr>
  <dimension ref="A1:S25"/>
  <sheetViews>
    <sheetView view="pageBreakPreview" zoomScaleSheetLayoutView="100" zoomScalePageLayoutView="0" workbookViewId="0" topLeftCell="A1">
      <selection activeCell="L10" sqref="L10"/>
    </sheetView>
  </sheetViews>
  <sheetFormatPr defaultColWidth="9.140625" defaultRowHeight="12.75"/>
  <cols>
    <col min="1" max="1" width="5.7109375" style="108" customWidth="1"/>
    <col min="2" max="2" width="18.8515625" style="108" bestFit="1" customWidth="1"/>
    <col min="3" max="3" width="10.57421875" style="108" customWidth="1"/>
    <col min="4" max="4" width="12.00390625" style="108" customWidth="1"/>
    <col min="5" max="5" width="8.7109375" style="108" customWidth="1"/>
    <col min="6" max="6" width="18.140625" style="108" customWidth="1"/>
    <col min="7" max="7" width="15.8515625" style="108" customWidth="1"/>
    <col min="8" max="8" width="12.421875" style="108" customWidth="1"/>
    <col min="9" max="9" width="12.140625" style="108" customWidth="1"/>
    <col min="10" max="10" width="11.8515625" style="108" customWidth="1"/>
    <col min="11" max="11" width="16.8515625" style="108" customWidth="1"/>
    <col min="12" max="12" width="15.8515625" style="108" customWidth="1"/>
    <col min="13" max="13" width="2.421875" style="108" customWidth="1"/>
    <col min="14" max="16384" width="9.140625" style="108" customWidth="1"/>
  </cols>
  <sheetData>
    <row r="1" spans="4:16" ht="15.75">
      <c r="D1" s="43"/>
      <c r="E1" s="43"/>
      <c r="F1" s="43"/>
      <c r="G1" s="43"/>
      <c r="H1" s="43"/>
      <c r="I1" s="43"/>
      <c r="J1" s="43"/>
      <c r="K1" s="43"/>
      <c r="L1" s="650" t="s">
        <v>425</v>
      </c>
      <c r="M1" s="650"/>
      <c r="N1" s="650"/>
      <c r="O1" s="27"/>
      <c r="P1" s="27"/>
    </row>
    <row r="2" spans="1:16" ht="15">
      <c r="A2" s="606" t="s">
        <v>0</v>
      </c>
      <c r="B2" s="606"/>
      <c r="C2" s="606"/>
      <c r="D2" s="606"/>
      <c r="E2" s="606"/>
      <c r="F2" s="606"/>
      <c r="G2" s="606"/>
      <c r="H2" s="606"/>
      <c r="I2" s="606"/>
      <c r="J2" s="606"/>
      <c r="K2" s="606"/>
      <c r="L2" s="606"/>
      <c r="M2" s="28"/>
      <c r="N2" s="28"/>
      <c r="O2" s="28"/>
      <c r="P2" s="28"/>
    </row>
    <row r="3" spans="1:16" ht="19.5">
      <c r="A3" s="538" t="s">
        <v>786</v>
      </c>
      <c r="B3" s="538"/>
      <c r="C3" s="538"/>
      <c r="D3" s="538"/>
      <c r="E3" s="538"/>
      <c r="F3" s="538"/>
      <c r="G3" s="538"/>
      <c r="H3" s="538"/>
      <c r="I3" s="538"/>
      <c r="J3" s="538"/>
      <c r="K3" s="538"/>
      <c r="L3" s="538"/>
      <c r="M3" s="43"/>
      <c r="N3" s="43"/>
      <c r="O3" s="43"/>
      <c r="P3" s="43"/>
    </row>
    <row r="5" spans="1:12" ht="15.75">
      <c r="A5" s="615" t="s">
        <v>836</v>
      </c>
      <c r="B5" s="615"/>
      <c r="C5" s="615"/>
      <c r="D5" s="615"/>
      <c r="E5" s="615"/>
      <c r="F5" s="615"/>
      <c r="G5" s="615"/>
      <c r="H5" s="615"/>
      <c r="I5" s="615"/>
      <c r="J5" s="615"/>
      <c r="K5" s="615"/>
      <c r="L5" s="615"/>
    </row>
    <row r="6" spans="1:12" ht="15">
      <c r="A6" s="175"/>
      <c r="B6" s="175"/>
      <c r="C6" s="175"/>
      <c r="D6" s="175"/>
      <c r="E6" s="175"/>
      <c r="F6" s="175"/>
      <c r="G6" s="175"/>
      <c r="H6" s="175"/>
      <c r="I6" s="175"/>
      <c r="J6" s="175"/>
      <c r="K6" s="175"/>
      <c r="L6" s="175"/>
    </row>
    <row r="7" spans="1:12" ht="15.75">
      <c r="A7" s="43" t="s">
        <v>466</v>
      </c>
      <c r="B7" s="43"/>
      <c r="F7" s="636" t="s">
        <v>16</v>
      </c>
      <c r="G7" s="636"/>
      <c r="H7" s="636"/>
      <c r="I7" s="636"/>
      <c r="J7" s="636"/>
      <c r="K7" s="636"/>
      <c r="L7" s="636"/>
    </row>
    <row r="8" spans="1:12" ht="15.75">
      <c r="A8" s="10"/>
      <c r="F8" s="189"/>
      <c r="G8" s="159"/>
      <c r="H8" s="159"/>
      <c r="I8" s="611" t="s">
        <v>828</v>
      </c>
      <c r="J8" s="611"/>
      <c r="K8" s="611"/>
      <c r="L8" s="611"/>
    </row>
    <row r="9" spans="1:19" s="10" customFormat="1" ht="15.75">
      <c r="A9" s="532" t="s">
        <v>2</v>
      </c>
      <c r="B9" s="532" t="s">
        <v>3</v>
      </c>
      <c r="C9" s="523" t="s">
        <v>20</v>
      </c>
      <c r="D9" s="524"/>
      <c r="E9" s="524"/>
      <c r="F9" s="524"/>
      <c r="G9" s="524"/>
      <c r="H9" s="523" t="s">
        <v>21</v>
      </c>
      <c r="I9" s="524"/>
      <c r="J9" s="524"/>
      <c r="K9" s="524"/>
      <c r="L9" s="524"/>
      <c r="R9" s="46"/>
      <c r="S9" s="45"/>
    </row>
    <row r="10" spans="1:12" s="10" customFormat="1" ht="78.75">
      <c r="A10" s="532"/>
      <c r="B10" s="532"/>
      <c r="C10" s="112" t="s">
        <v>829</v>
      </c>
      <c r="D10" s="112" t="s">
        <v>831</v>
      </c>
      <c r="E10" s="112" t="s">
        <v>65</v>
      </c>
      <c r="F10" s="112" t="s">
        <v>66</v>
      </c>
      <c r="G10" s="112" t="s">
        <v>354</v>
      </c>
      <c r="H10" s="112" t="s">
        <v>829</v>
      </c>
      <c r="I10" s="112" t="s">
        <v>831</v>
      </c>
      <c r="J10" s="112" t="s">
        <v>65</v>
      </c>
      <c r="K10" s="112" t="s">
        <v>66</v>
      </c>
      <c r="L10" s="112" t="s">
        <v>355</v>
      </c>
    </row>
    <row r="11" spans="1:12" s="10" customFormat="1" ht="15.75">
      <c r="A11" s="112">
        <v>1</v>
      </c>
      <c r="B11" s="112">
        <v>2</v>
      </c>
      <c r="C11" s="112">
        <v>3</v>
      </c>
      <c r="D11" s="112">
        <v>4</v>
      </c>
      <c r="E11" s="112">
        <v>5</v>
      </c>
      <c r="F11" s="112">
        <v>6</v>
      </c>
      <c r="G11" s="112">
        <v>7</v>
      </c>
      <c r="H11" s="112">
        <v>8</v>
      </c>
      <c r="I11" s="112">
        <v>9</v>
      </c>
      <c r="J11" s="112">
        <v>10</v>
      </c>
      <c r="K11" s="112">
        <v>11</v>
      </c>
      <c r="L11" s="112">
        <v>12</v>
      </c>
    </row>
    <row r="12" spans="1:12" ht="24.75" customHeight="1">
      <c r="A12" s="163">
        <v>1</v>
      </c>
      <c r="B12" s="204" t="s">
        <v>470</v>
      </c>
      <c r="C12" s="633" t="s">
        <v>475</v>
      </c>
      <c r="D12" s="634"/>
      <c r="E12" s="634"/>
      <c r="F12" s="634"/>
      <c r="G12" s="634"/>
      <c r="H12" s="634"/>
      <c r="I12" s="634"/>
      <c r="J12" s="635"/>
      <c r="K12" s="165"/>
      <c r="L12" s="163"/>
    </row>
    <row r="13" spans="1:12" ht="24.75" customHeight="1">
      <c r="A13" s="111" t="s">
        <v>15</v>
      </c>
      <c r="B13" s="163"/>
      <c r="C13" s="163"/>
      <c r="D13" s="163"/>
      <c r="E13" s="163"/>
      <c r="F13" s="163"/>
      <c r="G13" s="163"/>
      <c r="H13" s="165"/>
      <c r="I13" s="165"/>
      <c r="J13" s="165"/>
      <c r="K13" s="165"/>
      <c r="L13" s="163"/>
    </row>
    <row r="14" spans="1:12" ht="15">
      <c r="A14" s="144" t="s">
        <v>353</v>
      </c>
      <c r="B14" s="144"/>
      <c r="C14" s="144"/>
      <c r="D14" s="144"/>
      <c r="E14" s="144"/>
      <c r="F14" s="144"/>
      <c r="G14" s="144"/>
      <c r="H14" s="144"/>
      <c r="I14" s="144"/>
      <c r="J14" s="144"/>
      <c r="K14" s="144"/>
      <c r="L14" s="144"/>
    </row>
    <row r="15" spans="1:12" ht="15">
      <c r="A15" s="162" t="s">
        <v>143</v>
      </c>
      <c r="B15" s="144"/>
      <c r="C15" s="144"/>
      <c r="D15" s="144"/>
      <c r="E15" s="144"/>
      <c r="F15" s="144"/>
      <c r="G15" s="144"/>
      <c r="H15" s="144"/>
      <c r="I15" s="144"/>
      <c r="J15" s="144"/>
      <c r="K15" s="144"/>
      <c r="L15" s="144"/>
    </row>
    <row r="16" spans="1:12" ht="15">
      <c r="A16" s="162"/>
      <c r="B16" s="144"/>
      <c r="C16" s="144"/>
      <c r="D16" s="144"/>
      <c r="E16" s="144"/>
      <c r="F16" s="144"/>
      <c r="G16" s="144"/>
      <c r="H16" s="144"/>
      <c r="I16" s="144"/>
      <c r="J16" s="144"/>
      <c r="K16" s="144"/>
      <c r="L16" s="144"/>
    </row>
    <row r="17" spans="1:12" ht="15">
      <c r="A17" s="162"/>
      <c r="B17" s="144"/>
      <c r="C17" s="144"/>
      <c r="D17" s="144"/>
      <c r="E17" s="144"/>
      <c r="F17" s="144"/>
      <c r="G17" s="144"/>
      <c r="H17" s="144"/>
      <c r="I17" s="144"/>
      <c r="J17" s="144"/>
      <c r="K17" s="144"/>
      <c r="L17" s="144"/>
    </row>
    <row r="18" spans="1:12" ht="15">
      <c r="A18" s="162"/>
      <c r="B18" s="144"/>
      <c r="C18" s="144"/>
      <c r="D18" s="144"/>
      <c r="E18" s="144"/>
      <c r="F18" s="144"/>
      <c r="G18" s="144"/>
      <c r="H18" s="144"/>
      <c r="I18" s="144"/>
      <c r="J18" s="144"/>
      <c r="K18" s="144"/>
      <c r="L18" s="144"/>
    </row>
    <row r="19" spans="1:12" ht="15">
      <c r="A19" s="162"/>
      <c r="B19" s="144"/>
      <c r="C19" s="144"/>
      <c r="D19" s="144"/>
      <c r="E19" s="144"/>
      <c r="F19" s="144"/>
      <c r="G19" s="144"/>
      <c r="H19" s="144"/>
      <c r="I19" s="144"/>
      <c r="J19" s="144"/>
      <c r="K19" s="144"/>
      <c r="L19" s="144"/>
    </row>
    <row r="20" spans="1:12" ht="15">
      <c r="A20" s="162"/>
      <c r="B20" s="144"/>
      <c r="C20" s="144"/>
      <c r="D20" s="144"/>
      <c r="E20" s="144"/>
      <c r="F20" s="144"/>
      <c r="G20" s="144"/>
      <c r="H20" s="144"/>
      <c r="I20" s="144"/>
      <c r="J20" s="144"/>
      <c r="K20" s="144"/>
      <c r="L20" s="144"/>
    </row>
    <row r="21" spans="1:12" ht="15">
      <c r="A21" s="162"/>
      <c r="B21" s="144"/>
      <c r="C21" s="144"/>
      <c r="D21" s="144"/>
      <c r="E21" s="144"/>
      <c r="F21" s="144"/>
      <c r="G21" s="144"/>
      <c r="H21" s="144"/>
      <c r="I21" s="144"/>
      <c r="J21" s="144"/>
      <c r="K21" s="144"/>
      <c r="L21" s="144"/>
    </row>
    <row r="22" spans="1:12" ht="15.75">
      <c r="A22" s="10"/>
      <c r="B22" s="10"/>
      <c r="C22" s="10"/>
      <c r="D22" s="10"/>
      <c r="E22" s="10"/>
      <c r="F22" s="10"/>
      <c r="G22" s="10"/>
      <c r="H22" s="10"/>
      <c r="I22" s="10"/>
      <c r="J22" s="10"/>
      <c r="K22" s="10"/>
      <c r="L22" s="10"/>
    </row>
    <row r="23" spans="1:12" ht="15.75">
      <c r="A23" s="10"/>
      <c r="B23" s="10"/>
      <c r="C23" s="10"/>
      <c r="D23" s="10"/>
      <c r="E23" s="10"/>
      <c r="F23" s="10"/>
      <c r="G23" s="10"/>
      <c r="H23" s="10"/>
      <c r="I23" s="10"/>
      <c r="J23" s="10" t="s">
        <v>590</v>
      </c>
      <c r="K23" s="10"/>
      <c r="L23" s="10"/>
    </row>
    <row r="24" spans="1:10" ht="15.75">
      <c r="A24" s="10"/>
      <c r="J24" s="10" t="s">
        <v>468</v>
      </c>
    </row>
    <row r="25" spans="1:12" ht="15">
      <c r="A25" s="606"/>
      <c r="B25" s="606"/>
      <c r="C25" s="606"/>
      <c r="D25" s="606"/>
      <c r="E25" s="606"/>
      <c r="F25" s="606"/>
      <c r="G25" s="606"/>
      <c r="H25" s="606"/>
      <c r="I25" s="606"/>
      <c r="J25" s="606"/>
      <c r="K25" s="606"/>
      <c r="L25" s="606"/>
    </row>
  </sheetData>
  <sheetProtection/>
  <mergeCells count="12">
    <mergeCell ref="A25:L25"/>
    <mergeCell ref="I8:L8"/>
    <mergeCell ref="A9:A10"/>
    <mergeCell ref="B9:B10"/>
    <mergeCell ref="C9:G9"/>
    <mergeCell ref="H9:L9"/>
    <mergeCell ref="C12:J12"/>
    <mergeCell ref="L1:N1"/>
    <mergeCell ref="A2:L2"/>
    <mergeCell ref="A3:L3"/>
    <mergeCell ref="A5:L5"/>
    <mergeCell ref="F7:L7"/>
  </mergeCells>
  <printOptions horizontalCentered="1"/>
  <pageMargins left="0.7086614173228347" right="0.7086614173228347" top="0.93" bottom="0" header="0.31496062992125984" footer="0.31496062992125984"/>
  <pageSetup fitToHeight="1" fitToWidth="1" horizontalDpi="600" verticalDpi="600" orientation="landscape" paperSize="9" scale="84" r:id="rId1"/>
  <rowBreaks count="1" manualBreakCount="1">
    <brk id="24" max="255" man="1"/>
  </rowBreaks>
</worksheet>
</file>

<file path=xl/worksheets/sheet23.xml><?xml version="1.0" encoding="utf-8"?>
<worksheet xmlns="http://schemas.openxmlformats.org/spreadsheetml/2006/main" xmlns:r="http://schemas.openxmlformats.org/officeDocument/2006/relationships">
  <sheetPr>
    <pageSetUpPr fitToPage="1"/>
  </sheetPr>
  <dimension ref="A1:U25"/>
  <sheetViews>
    <sheetView view="pageBreakPreview" zoomScaleSheetLayoutView="100" zoomScalePageLayoutView="0" workbookViewId="0" topLeftCell="A1">
      <selection activeCell="N17" activeCellId="1" sqref="E17 N17"/>
    </sheetView>
  </sheetViews>
  <sheetFormatPr defaultColWidth="9.140625" defaultRowHeight="12.75"/>
  <cols>
    <col min="1" max="1" width="11.57421875" style="108" customWidth="1"/>
    <col min="2" max="2" width="18.8515625" style="108" bestFit="1" customWidth="1"/>
    <col min="3" max="3" width="8.57421875" style="108" bestFit="1" customWidth="1"/>
    <col min="4" max="4" width="9.421875" style="108" customWidth="1"/>
    <col min="5" max="5" width="9.7109375" style="108" customWidth="1"/>
    <col min="6" max="6" width="8.28125" style="108" customWidth="1"/>
    <col min="7" max="7" width="8.421875" style="108" customWidth="1"/>
    <col min="8" max="8" width="8.00390625" style="108" customWidth="1"/>
    <col min="9" max="9" width="8.57421875" style="108" bestFit="1" customWidth="1"/>
    <col min="10" max="10" width="8.8515625" style="108" customWidth="1"/>
    <col min="11" max="11" width="9.7109375" style="108" customWidth="1"/>
    <col min="12" max="12" width="8.57421875" style="108" bestFit="1" customWidth="1"/>
    <col min="13" max="13" width="8.7109375" style="108" customWidth="1"/>
    <col min="14" max="14" width="8.28125" style="108" customWidth="1"/>
    <col min="15" max="15" width="13.140625" style="108" bestFit="1" customWidth="1"/>
    <col min="16" max="17" width="15.140625" style="108" bestFit="1" customWidth="1"/>
    <col min="18" max="16384" width="9.140625" style="108" customWidth="1"/>
  </cols>
  <sheetData>
    <row r="1" spans="8:21" ht="15.75">
      <c r="H1" s="43"/>
      <c r="I1" s="43"/>
      <c r="J1" s="43"/>
      <c r="K1" s="43"/>
      <c r="L1" s="43"/>
      <c r="M1" s="43"/>
      <c r="N1" s="43"/>
      <c r="O1" s="43"/>
      <c r="P1" s="551" t="s">
        <v>59</v>
      </c>
      <c r="Q1" s="551"/>
      <c r="T1" s="27"/>
      <c r="U1" s="27"/>
    </row>
    <row r="2" spans="1:21" ht="15">
      <c r="A2" s="606" t="s">
        <v>0</v>
      </c>
      <c r="B2" s="606"/>
      <c r="C2" s="606"/>
      <c r="D2" s="606"/>
      <c r="E2" s="606"/>
      <c r="F2" s="606"/>
      <c r="G2" s="606"/>
      <c r="H2" s="606"/>
      <c r="I2" s="606"/>
      <c r="J2" s="606"/>
      <c r="K2" s="606"/>
      <c r="L2" s="606"/>
      <c r="M2" s="606"/>
      <c r="N2" s="606"/>
      <c r="O2" s="606"/>
      <c r="P2" s="606"/>
      <c r="Q2" s="606"/>
      <c r="R2" s="28"/>
      <c r="S2" s="28"/>
      <c r="T2" s="28"/>
      <c r="U2" s="28"/>
    </row>
    <row r="3" spans="1:21" ht="19.5">
      <c r="A3" s="538" t="s">
        <v>786</v>
      </c>
      <c r="B3" s="538"/>
      <c r="C3" s="538"/>
      <c r="D3" s="538"/>
      <c r="E3" s="538"/>
      <c r="F3" s="538"/>
      <c r="G3" s="538"/>
      <c r="H3" s="538"/>
      <c r="I3" s="538"/>
      <c r="J3" s="538"/>
      <c r="K3" s="538"/>
      <c r="L3" s="538"/>
      <c r="M3" s="538"/>
      <c r="N3" s="538"/>
      <c r="O3" s="538"/>
      <c r="P3" s="538"/>
      <c r="Q3" s="538"/>
      <c r="R3" s="43"/>
      <c r="S3" s="43"/>
      <c r="T3" s="43"/>
      <c r="U3" s="43"/>
    </row>
    <row r="5" spans="1:17" ht="15">
      <c r="A5" s="205"/>
      <c r="B5" s="205"/>
      <c r="C5" s="205"/>
      <c r="D5" s="205"/>
      <c r="E5" s="140"/>
      <c r="F5" s="140"/>
      <c r="G5" s="140"/>
      <c r="H5" s="140"/>
      <c r="I5" s="140"/>
      <c r="J5" s="140"/>
      <c r="K5" s="140"/>
      <c r="L5" s="140"/>
      <c r="M5" s="140"/>
      <c r="N5" s="205"/>
      <c r="O5" s="205"/>
      <c r="P5" s="140"/>
      <c r="Q5" s="144"/>
    </row>
    <row r="6" spans="1:17" ht="15.75">
      <c r="A6" s="615" t="s">
        <v>837</v>
      </c>
      <c r="B6" s="615"/>
      <c r="C6" s="615"/>
      <c r="D6" s="615"/>
      <c r="E6" s="615"/>
      <c r="F6" s="615"/>
      <c r="G6" s="615"/>
      <c r="H6" s="615"/>
      <c r="I6" s="615"/>
      <c r="J6" s="615"/>
      <c r="K6" s="615"/>
      <c r="L6" s="615"/>
      <c r="M6" s="615"/>
      <c r="N6" s="615"/>
      <c r="O6" s="615"/>
      <c r="P6" s="615"/>
      <c r="Q6" s="615"/>
    </row>
    <row r="9" spans="1:19" ht="15.75">
      <c r="A9" s="540" t="s">
        <v>466</v>
      </c>
      <c r="B9" s="540"/>
      <c r="Q9" s="206" t="s">
        <v>18</v>
      </c>
      <c r="R9" s="121"/>
      <c r="S9" s="144"/>
    </row>
    <row r="10" spans="1:17" ht="15.75">
      <c r="A10" s="10"/>
      <c r="N10" s="611" t="s">
        <v>828</v>
      </c>
      <c r="O10" s="611"/>
      <c r="P10" s="611"/>
      <c r="Q10" s="611"/>
    </row>
    <row r="11" spans="1:17" ht="34.5" customHeight="1">
      <c r="A11" s="521" t="s">
        <v>2</v>
      </c>
      <c r="B11" s="521" t="s">
        <v>3</v>
      </c>
      <c r="C11" s="532" t="s">
        <v>838</v>
      </c>
      <c r="D11" s="532"/>
      <c r="E11" s="532"/>
      <c r="F11" s="532" t="s">
        <v>839</v>
      </c>
      <c r="G11" s="532"/>
      <c r="H11" s="532"/>
      <c r="I11" s="568" t="s">
        <v>358</v>
      </c>
      <c r="J11" s="569"/>
      <c r="K11" s="651"/>
      <c r="L11" s="568" t="s">
        <v>85</v>
      </c>
      <c r="M11" s="569"/>
      <c r="N11" s="651"/>
      <c r="O11" s="652" t="s">
        <v>840</v>
      </c>
      <c r="P11" s="653"/>
      <c r="Q11" s="654"/>
    </row>
    <row r="12" spans="1:17" ht="33.75" customHeight="1">
      <c r="A12" s="522"/>
      <c r="B12" s="522"/>
      <c r="C12" s="112" t="s">
        <v>104</v>
      </c>
      <c r="D12" s="112" t="s">
        <v>842</v>
      </c>
      <c r="E12" s="188" t="s">
        <v>15</v>
      </c>
      <c r="F12" s="112" t="s">
        <v>104</v>
      </c>
      <c r="G12" s="112" t="s">
        <v>842</v>
      </c>
      <c r="H12" s="188" t="s">
        <v>15</v>
      </c>
      <c r="I12" s="112" t="s">
        <v>104</v>
      </c>
      <c r="J12" s="112" t="s">
        <v>842</v>
      </c>
      <c r="K12" s="188" t="s">
        <v>15</v>
      </c>
      <c r="L12" s="112" t="s">
        <v>104</v>
      </c>
      <c r="M12" s="112" t="s">
        <v>842</v>
      </c>
      <c r="N12" s="188" t="s">
        <v>15</v>
      </c>
      <c r="O12" s="112" t="s">
        <v>218</v>
      </c>
      <c r="P12" s="112" t="s">
        <v>843</v>
      </c>
      <c r="Q12" s="112" t="s">
        <v>105</v>
      </c>
    </row>
    <row r="13" spans="1:17" s="117" customFormat="1" ht="15">
      <c r="A13" s="207">
        <v>1</v>
      </c>
      <c r="B13" s="207">
        <v>2</v>
      </c>
      <c r="C13" s="207">
        <v>3</v>
      </c>
      <c r="D13" s="207">
        <v>4</v>
      </c>
      <c r="E13" s="207">
        <v>5</v>
      </c>
      <c r="F13" s="207">
        <v>6</v>
      </c>
      <c r="G13" s="207">
        <v>7</v>
      </c>
      <c r="H13" s="207">
        <v>8</v>
      </c>
      <c r="I13" s="207">
        <v>9</v>
      </c>
      <c r="J13" s="207">
        <v>10</v>
      </c>
      <c r="K13" s="207">
        <v>11</v>
      </c>
      <c r="L13" s="207">
        <v>12</v>
      </c>
      <c r="M13" s="207">
        <v>13</v>
      </c>
      <c r="N13" s="207">
        <v>14</v>
      </c>
      <c r="O13" s="207">
        <v>15</v>
      </c>
      <c r="P13" s="207">
        <v>16</v>
      </c>
      <c r="Q13" s="207">
        <v>17</v>
      </c>
    </row>
    <row r="14" spans="1:17" ht="22.5" customHeight="1">
      <c r="A14" s="118">
        <v>1</v>
      </c>
      <c r="B14" s="163" t="s">
        <v>470</v>
      </c>
      <c r="C14" s="192">
        <v>329.83</v>
      </c>
      <c r="D14" s="192">
        <v>267.46</v>
      </c>
      <c r="E14" s="192">
        <f>C14+D14</f>
        <v>597.29</v>
      </c>
      <c r="F14" s="192">
        <v>0</v>
      </c>
      <c r="G14" s="192">
        <v>0</v>
      </c>
      <c r="H14" s="192">
        <f>F14+G14</f>
        <v>0</v>
      </c>
      <c r="I14" s="192">
        <v>329.83</v>
      </c>
      <c r="J14" s="192">
        <v>267.46</v>
      </c>
      <c r="K14" s="192">
        <f>I14+J14</f>
        <v>597.29</v>
      </c>
      <c r="L14" s="192">
        <v>313</v>
      </c>
      <c r="M14" s="192">
        <v>267.46</v>
      </c>
      <c r="N14" s="192">
        <f>L14+M14</f>
        <v>580.46</v>
      </c>
      <c r="O14" s="192">
        <f>F14+I14-L14</f>
        <v>16.829999999999984</v>
      </c>
      <c r="P14" s="211">
        <f>G14+J14-M14</f>
        <v>0</v>
      </c>
      <c r="Q14" s="192">
        <f>H14+K14-N14</f>
        <v>16.829999999999927</v>
      </c>
    </row>
    <row r="15" spans="1:17" ht="22.5" customHeight="1">
      <c r="A15" s="110"/>
      <c r="B15" s="111" t="s">
        <v>15</v>
      </c>
      <c r="C15" s="185">
        <f>C14</f>
        <v>329.83</v>
      </c>
      <c r="D15" s="185">
        <f aca="true" t="shared" si="0" ref="D15:Q15">D14</f>
        <v>267.46</v>
      </c>
      <c r="E15" s="185">
        <f t="shared" si="0"/>
        <v>597.29</v>
      </c>
      <c r="F15" s="185">
        <f t="shared" si="0"/>
        <v>0</v>
      </c>
      <c r="G15" s="185">
        <f t="shared" si="0"/>
        <v>0</v>
      </c>
      <c r="H15" s="185">
        <f t="shared" si="0"/>
        <v>0</v>
      </c>
      <c r="I15" s="185">
        <f t="shared" si="0"/>
        <v>329.83</v>
      </c>
      <c r="J15" s="185">
        <f t="shared" si="0"/>
        <v>267.46</v>
      </c>
      <c r="K15" s="185">
        <f t="shared" si="0"/>
        <v>597.29</v>
      </c>
      <c r="L15" s="185">
        <f t="shared" si="0"/>
        <v>313</v>
      </c>
      <c r="M15" s="185">
        <f t="shared" si="0"/>
        <v>267.46</v>
      </c>
      <c r="N15" s="185">
        <f t="shared" si="0"/>
        <v>580.46</v>
      </c>
      <c r="O15" s="185">
        <f t="shared" si="0"/>
        <v>16.829999999999984</v>
      </c>
      <c r="P15" s="185">
        <f t="shared" si="0"/>
        <v>0</v>
      </c>
      <c r="Q15" s="185">
        <f t="shared" si="0"/>
        <v>16.829999999999927</v>
      </c>
    </row>
    <row r="16" spans="1:17" ht="15.75">
      <c r="A16" s="130"/>
      <c r="B16" s="45"/>
      <c r="C16" s="893">
        <f>'T7ACC_UPY_Utlsn '!C14</f>
        <v>302.54</v>
      </c>
      <c r="D16" s="892">
        <f>'T7ACC_UPY_Utlsn '!D14</f>
        <v>178.31</v>
      </c>
      <c r="E16" s="892">
        <f>'T7ACC_UPY_Utlsn '!E14</f>
        <v>480.85</v>
      </c>
      <c r="F16" s="893">
        <f>'T7ACC_UPY_Utlsn '!F14</f>
        <v>0</v>
      </c>
      <c r="G16" s="892">
        <f>'T7ACC_UPY_Utlsn '!G14</f>
        <v>0</v>
      </c>
      <c r="H16" s="892">
        <f>'T7ACC_UPY_Utlsn '!H14</f>
        <v>0</v>
      </c>
      <c r="I16" s="893">
        <f>'T7ACC_UPY_Utlsn '!I14</f>
        <v>302.54</v>
      </c>
      <c r="J16" s="892">
        <f>'T7ACC_UPY_Utlsn '!J14</f>
        <v>178.31</v>
      </c>
      <c r="K16" s="892">
        <f>'T7ACC_UPY_Utlsn '!K14</f>
        <v>480.85</v>
      </c>
      <c r="L16" s="893">
        <f>'T7ACC_UPY_Utlsn '!L14</f>
        <v>208.67</v>
      </c>
      <c r="M16" s="892">
        <f>'T7ACC_UPY_Utlsn '!M14</f>
        <v>178.31</v>
      </c>
      <c r="N16" s="892">
        <f>'T7ACC_UPY_Utlsn '!N14</f>
        <v>386.98</v>
      </c>
      <c r="O16" s="893">
        <f>'T7ACC_UPY_Utlsn '!O14</f>
        <v>93.87000000000003</v>
      </c>
      <c r="P16" s="892">
        <f>'T7ACC_UPY_Utlsn '!P14</f>
        <v>0</v>
      </c>
      <c r="Q16" s="892">
        <f>'T7ACC_UPY_Utlsn '!Q14</f>
        <v>93.87</v>
      </c>
    </row>
    <row r="17" spans="1:17" ht="15.75">
      <c r="A17" s="144"/>
      <c r="B17" s="144"/>
      <c r="C17" s="893">
        <f>C15+C16</f>
        <v>632.37</v>
      </c>
      <c r="D17" s="503">
        <f aca="true" t="shared" si="1" ref="D17:Q17">D15+D16</f>
        <v>445.77</v>
      </c>
      <c r="E17" s="893">
        <f t="shared" si="1"/>
        <v>1078.1399999999999</v>
      </c>
      <c r="F17" s="893">
        <f t="shared" si="1"/>
        <v>0</v>
      </c>
      <c r="G17" s="503">
        <f t="shared" si="1"/>
        <v>0</v>
      </c>
      <c r="H17" s="503">
        <f t="shared" si="1"/>
        <v>0</v>
      </c>
      <c r="I17" s="893">
        <f t="shared" si="1"/>
        <v>632.37</v>
      </c>
      <c r="J17" s="503">
        <f t="shared" si="1"/>
        <v>445.77</v>
      </c>
      <c r="K17" s="503">
        <f t="shared" si="1"/>
        <v>1078.1399999999999</v>
      </c>
      <c r="L17" s="893">
        <f t="shared" si="1"/>
        <v>521.67</v>
      </c>
      <c r="M17" s="503">
        <f t="shared" si="1"/>
        <v>445.77</v>
      </c>
      <c r="N17" s="893">
        <f t="shared" si="1"/>
        <v>967.44</v>
      </c>
      <c r="O17" s="893">
        <f t="shared" si="1"/>
        <v>110.70000000000002</v>
      </c>
      <c r="P17" s="503">
        <f t="shared" si="1"/>
        <v>0</v>
      </c>
      <c r="Q17" s="503">
        <f t="shared" si="1"/>
        <v>110.69999999999993</v>
      </c>
    </row>
    <row r="18" spans="1:17" ht="15">
      <c r="A18" s="655" t="s">
        <v>844</v>
      </c>
      <c r="B18" s="655"/>
      <c r="C18" s="655"/>
      <c r="D18" s="655"/>
      <c r="E18" s="655"/>
      <c r="F18" s="655"/>
      <c r="G18" s="655"/>
      <c r="H18" s="655"/>
      <c r="I18" s="655"/>
      <c r="J18" s="655"/>
      <c r="K18" s="655"/>
      <c r="L18" s="655"/>
      <c r="M18" s="655"/>
      <c r="N18" s="655"/>
      <c r="O18" s="655"/>
      <c r="P18" s="655"/>
      <c r="Q18" s="655"/>
    </row>
    <row r="19" spans="1:17" ht="15">
      <c r="A19" s="208"/>
      <c r="B19" s="208"/>
      <c r="C19" s="208"/>
      <c r="D19" s="208"/>
      <c r="E19" s="208"/>
      <c r="F19" s="208"/>
      <c r="G19" s="208"/>
      <c r="H19" s="208"/>
      <c r="I19" s="208"/>
      <c r="J19" s="208"/>
      <c r="K19" s="208"/>
      <c r="L19" s="208"/>
      <c r="M19" s="208"/>
      <c r="N19" s="208"/>
      <c r="O19" s="208"/>
      <c r="P19" s="208"/>
      <c r="Q19" s="208"/>
    </row>
    <row r="20" spans="1:17" ht="15">
      <c r="A20" s="208"/>
      <c r="B20" s="208"/>
      <c r="C20" s="208"/>
      <c r="D20" s="208"/>
      <c r="E20" s="208"/>
      <c r="F20" s="208"/>
      <c r="G20" s="208"/>
      <c r="H20" s="208"/>
      <c r="I20" s="208"/>
      <c r="J20" s="208"/>
      <c r="K20" s="208"/>
      <c r="L20" s="208"/>
      <c r="M20" s="208"/>
      <c r="N20" s="208"/>
      <c r="O20" s="208"/>
      <c r="P20" s="208"/>
      <c r="Q20" s="208"/>
    </row>
    <row r="21" spans="1:17" ht="15">
      <c r="A21" s="208"/>
      <c r="B21" s="208"/>
      <c r="C21" s="208"/>
      <c r="D21" s="208"/>
      <c r="E21" s="208"/>
      <c r="F21" s="208"/>
      <c r="G21" s="208"/>
      <c r="H21" s="208"/>
      <c r="I21" s="208"/>
      <c r="J21" s="208"/>
      <c r="K21" s="208"/>
      <c r="L21" s="208"/>
      <c r="M21" s="208"/>
      <c r="N21" s="208"/>
      <c r="O21" s="208"/>
      <c r="P21" s="208"/>
      <c r="Q21" s="208"/>
    </row>
    <row r="22" spans="1:17" ht="15">
      <c r="A22" s="208"/>
      <c r="B22" s="208"/>
      <c r="C22" s="208"/>
      <c r="D22" s="208"/>
      <c r="E22" s="208"/>
      <c r="F22" s="208"/>
      <c r="G22" s="208"/>
      <c r="H22" s="208"/>
      <c r="I22" s="208"/>
      <c r="J22" s="208"/>
      <c r="K22" s="208"/>
      <c r="L22" s="208"/>
      <c r="M22" s="208"/>
      <c r="N22" s="208"/>
      <c r="O22" s="208"/>
      <c r="P22" s="208"/>
      <c r="Q22" s="208"/>
    </row>
    <row r="23" spans="1:17" ht="15">
      <c r="A23" s="208"/>
      <c r="B23" s="208"/>
      <c r="C23" s="208"/>
      <c r="D23" s="208"/>
      <c r="E23" s="208"/>
      <c r="F23" s="208"/>
      <c r="G23" s="208"/>
      <c r="H23" s="208"/>
      <c r="I23" s="208"/>
      <c r="J23" s="208"/>
      <c r="K23" s="208"/>
      <c r="L23" s="208"/>
      <c r="M23" s="208"/>
      <c r="N23" s="208"/>
      <c r="O23" s="208"/>
      <c r="P23" s="208"/>
      <c r="Q23" s="208"/>
    </row>
    <row r="24" spans="1:17" ht="15.75">
      <c r="A24" s="208"/>
      <c r="B24" s="208"/>
      <c r="C24" s="208"/>
      <c r="D24" s="208"/>
      <c r="E24" s="208"/>
      <c r="F24" s="208"/>
      <c r="G24" s="208"/>
      <c r="H24" s="208"/>
      <c r="I24" s="208"/>
      <c r="J24" s="208"/>
      <c r="K24" s="208"/>
      <c r="L24" s="208"/>
      <c r="M24" s="208"/>
      <c r="N24" s="208"/>
      <c r="O24" s="10" t="s">
        <v>590</v>
      </c>
      <c r="P24" s="208"/>
      <c r="Q24" s="208"/>
    </row>
    <row r="25" spans="1:17" ht="15.75">
      <c r="A25" s="209"/>
      <c r="B25" s="210"/>
      <c r="C25" s="210"/>
      <c r="D25" s="210"/>
      <c r="E25" s="210"/>
      <c r="F25" s="210"/>
      <c r="G25" s="210"/>
      <c r="H25" s="210"/>
      <c r="I25" s="210"/>
      <c r="J25" s="210"/>
      <c r="K25" s="210"/>
      <c r="L25" s="210"/>
      <c r="M25" s="210"/>
      <c r="N25" s="210"/>
      <c r="O25" s="10" t="s">
        <v>468</v>
      </c>
      <c r="P25" s="210"/>
      <c r="Q25" s="210"/>
    </row>
  </sheetData>
  <sheetProtection/>
  <mergeCells count="14">
    <mergeCell ref="A18:Q18"/>
    <mergeCell ref="P1:Q1"/>
    <mergeCell ref="A2:Q2"/>
    <mergeCell ref="A3:Q3"/>
    <mergeCell ref="N10:Q10"/>
    <mergeCell ref="A6:Q6"/>
    <mergeCell ref="A11:A12"/>
    <mergeCell ref="B11:B12"/>
    <mergeCell ref="I11:K11"/>
    <mergeCell ref="A9:B9"/>
    <mergeCell ref="O11:Q11"/>
    <mergeCell ref="L11:N11"/>
    <mergeCell ref="C11:E11"/>
    <mergeCell ref="F11:H11"/>
  </mergeCells>
  <printOptions horizontalCentered="1"/>
  <pageMargins left="0.54" right="0.42" top="0.67" bottom="0" header="0.31496062992125984" footer="0.31496062992125984"/>
  <pageSetup fitToHeight="1" fitToWidth="1" horizontalDpi="600" verticalDpi="600" orientation="landscape" paperSize="9" scale="78" r:id="rId1"/>
</worksheet>
</file>

<file path=xl/worksheets/sheet24.xml><?xml version="1.0" encoding="utf-8"?>
<worksheet xmlns="http://schemas.openxmlformats.org/spreadsheetml/2006/main" xmlns:r="http://schemas.openxmlformats.org/officeDocument/2006/relationships">
  <sheetPr>
    <pageSetUpPr fitToPage="1"/>
  </sheetPr>
  <dimension ref="A1:U24"/>
  <sheetViews>
    <sheetView view="pageBreakPreview" zoomScale="85" zoomScaleSheetLayoutView="85" zoomScalePageLayoutView="0" workbookViewId="0" topLeftCell="A1">
      <selection activeCell="A18" sqref="A18"/>
    </sheetView>
  </sheetViews>
  <sheetFormatPr defaultColWidth="9.140625" defaultRowHeight="12.75"/>
  <cols>
    <col min="1" max="1" width="9.7109375" style="108" customWidth="1"/>
    <col min="2" max="2" width="18.7109375" style="108" bestFit="1" customWidth="1"/>
    <col min="3" max="3" width="9.57421875" style="108" bestFit="1" customWidth="1"/>
    <col min="4" max="4" width="9.8515625" style="108" customWidth="1"/>
    <col min="5" max="5" width="8.57421875" style="108" bestFit="1" customWidth="1"/>
    <col min="6" max="6" width="9.28125" style="108" customWidth="1"/>
    <col min="7" max="7" width="8.7109375" style="108" customWidth="1"/>
    <col min="8" max="8" width="7.57421875" style="108" customWidth="1"/>
    <col min="9" max="9" width="8.7109375" style="108" bestFit="1" customWidth="1"/>
    <col min="10" max="10" width="9.28125" style="108" customWidth="1"/>
    <col min="11" max="11" width="8.57421875" style="108" customWidth="1"/>
    <col min="12" max="12" width="9.28125" style="108" bestFit="1" customWidth="1"/>
    <col min="13" max="13" width="9.28125" style="108" customWidth="1"/>
    <col min="14" max="14" width="8.57421875" style="108" bestFit="1" customWidth="1"/>
    <col min="15" max="15" width="12.57421875" style="108" customWidth="1"/>
    <col min="16" max="16" width="14.421875" style="108" customWidth="1"/>
    <col min="17" max="17" width="15.28125" style="108" bestFit="1" customWidth="1"/>
    <col min="18" max="16384" width="9.140625" style="108" customWidth="1"/>
  </cols>
  <sheetData>
    <row r="1" spans="8:21" ht="15.75">
      <c r="H1" s="43"/>
      <c r="I1" s="43"/>
      <c r="J1" s="43"/>
      <c r="K1" s="43"/>
      <c r="L1" s="43"/>
      <c r="M1" s="43"/>
      <c r="N1" s="43"/>
      <c r="O1" s="43"/>
      <c r="P1" s="551" t="s">
        <v>84</v>
      </c>
      <c r="Q1" s="551"/>
      <c r="R1" s="606"/>
      <c r="T1" s="27"/>
      <c r="U1" s="27"/>
    </row>
    <row r="2" spans="1:21" ht="15">
      <c r="A2" s="606" t="s">
        <v>0</v>
      </c>
      <c r="B2" s="606"/>
      <c r="C2" s="606"/>
      <c r="D2" s="606"/>
      <c r="E2" s="606"/>
      <c r="F2" s="606"/>
      <c r="G2" s="606"/>
      <c r="H2" s="606"/>
      <c r="I2" s="606"/>
      <c r="J2" s="606"/>
      <c r="K2" s="606"/>
      <c r="L2" s="606"/>
      <c r="M2" s="606"/>
      <c r="N2" s="606"/>
      <c r="O2" s="606"/>
      <c r="P2" s="606"/>
      <c r="Q2" s="606"/>
      <c r="R2" s="606"/>
      <c r="S2" s="28"/>
      <c r="T2" s="28"/>
      <c r="U2" s="28"/>
    </row>
    <row r="3" spans="1:21" ht="19.5">
      <c r="A3" s="538" t="s">
        <v>786</v>
      </c>
      <c r="B3" s="538"/>
      <c r="C3" s="538"/>
      <c r="D3" s="538"/>
      <c r="E3" s="538"/>
      <c r="F3" s="538"/>
      <c r="G3" s="538"/>
      <c r="H3" s="538"/>
      <c r="I3" s="538"/>
      <c r="J3" s="538"/>
      <c r="K3" s="538"/>
      <c r="L3" s="538"/>
      <c r="M3" s="538"/>
      <c r="N3" s="538"/>
      <c r="O3" s="538"/>
      <c r="P3" s="538"/>
      <c r="Q3" s="538"/>
      <c r="R3" s="606"/>
      <c r="S3" s="43"/>
      <c r="T3" s="43"/>
      <c r="U3" s="43"/>
    </row>
    <row r="4" ht="15">
      <c r="R4" s="606"/>
    </row>
    <row r="5" spans="1:18" ht="15">
      <c r="A5" s="205"/>
      <c r="B5" s="205"/>
      <c r="C5" s="205"/>
      <c r="D5" s="205"/>
      <c r="E5" s="140"/>
      <c r="F5" s="140"/>
      <c r="G5" s="140"/>
      <c r="H5" s="140"/>
      <c r="I5" s="140"/>
      <c r="J5" s="140"/>
      <c r="K5" s="140"/>
      <c r="L5" s="140"/>
      <c r="M5" s="140"/>
      <c r="N5" s="205"/>
      <c r="O5" s="205"/>
      <c r="P5" s="140"/>
      <c r="Q5" s="144"/>
      <c r="R5" s="606"/>
    </row>
    <row r="6" spans="2:18" ht="15.75">
      <c r="B6" s="44"/>
      <c r="C6" s="44"/>
      <c r="D6" s="539" t="s">
        <v>841</v>
      </c>
      <c r="E6" s="539"/>
      <c r="F6" s="539"/>
      <c r="G6" s="539"/>
      <c r="H6" s="539"/>
      <c r="I6" s="539"/>
      <c r="J6" s="539"/>
      <c r="K6" s="539"/>
      <c r="L6" s="539"/>
      <c r="M6" s="539"/>
      <c r="N6" s="539"/>
      <c r="O6" s="539"/>
      <c r="R6" s="606"/>
    </row>
    <row r="7" ht="15">
      <c r="R7" s="606"/>
    </row>
    <row r="8" spans="1:18" ht="15.75">
      <c r="A8" s="43" t="s">
        <v>466</v>
      </c>
      <c r="B8" s="43"/>
      <c r="Q8" s="206" t="s">
        <v>18</v>
      </c>
      <c r="R8" s="606"/>
    </row>
    <row r="9" spans="1:19" ht="15.75">
      <c r="A9" s="10"/>
      <c r="N9" s="611" t="s">
        <v>828</v>
      </c>
      <c r="O9" s="611"/>
      <c r="P9" s="611"/>
      <c r="Q9" s="611"/>
      <c r="R9" s="606"/>
      <c r="S9" s="144"/>
    </row>
    <row r="10" spans="1:18" ht="33" customHeight="1">
      <c r="A10" s="521" t="s">
        <v>2</v>
      </c>
      <c r="B10" s="521" t="s">
        <v>3</v>
      </c>
      <c r="C10" s="532" t="s">
        <v>838</v>
      </c>
      <c r="D10" s="532"/>
      <c r="E10" s="532"/>
      <c r="F10" s="532" t="s">
        <v>839</v>
      </c>
      <c r="G10" s="532"/>
      <c r="H10" s="532"/>
      <c r="I10" s="568" t="s">
        <v>358</v>
      </c>
      <c r="J10" s="569"/>
      <c r="K10" s="651"/>
      <c r="L10" s="568" t="s">
        <v>85</v>
      </c>
      <c r="M10" s="569"/>
      <c r="N10" s="651"/>
      <c r="O10" s="652" t="s">
        <v>840</v>
      </c>
      <c r="P10" s="653"/>
      <c r="Q10" s="654"/>
      <c r="R10" s="606"/>
    </row>
    <row r="11" spans="1:17" ht="51.75" customHeight="1">
      <c r="A11" s="522"/>
      <c r="B11" s="522"/>
      <c r="C11" s="112" t="s">
        <v>104</v>
      </c>
      <c r="D11" s="112" t="s">
        <v>842</v>
      </c>
      <c r="E11" s="188" t="s">
        <v>15</v>
      </c>
      <c r="F11" s="112" t="s">
        <v>104</v>
      </c>
      <c r="G11" s="112" t="s">
        <v>842</v>
      </c>
      <c r="H11" s="188" t="s">
        <v>15</v>
      </c>
      <c r="I11" s="112" t="s">
        <v>104</v>
      </c>
      <c r="J11" s="112" t="s">
        <v>842</v>
      </c>
      <c r="K11" s="188" t="s">
        <v>15</v>
      </c>
      <c r="L11" s="112" t="s">
        <v>104</v>
      </c>
      <c r="M11" s="112" t="s">
        <v>842</v>
      </c>
      <c r="N11" s="188" t="s">
        <v>15</v>
      </c>
      <c r="O11" s="112" t="s">
        <v>218</v>
      </c>
      <c r="P11" s="112" t="s">
        <v>843</v>
      </c>
      <c r="Q11" s="112" t="s">
        <v>105</v>
      </c>
    </row>
    <row r="12" spans="1:17" s="117" customFormat="1" ht="15">
      <c r="A12" s="207">
        <v>1</v>
      </c>
      <c r="B12" s="207">
        <v>2</v>
      </c>
      <c r="C12" s="207">
        <v>3</v>
      </c>
      <c r="D12" s="207">
        <v>4</v>
      </c>
      <c r="E12" s="207">
        <v>5</v>
      </c>
      <c r="F12" s="207">
        <v>6</v>
      </c>
      <c r="G12" s="207">
        <v>7</v>
      </c>
      <c r="H12" s="207">
        <v>8</v>
      </c>
      <c r="I12" s="207">
        <v>9</v>
      </c>
      <c r="J12" s="207">
        <v>10</v>
      </c>
      <c r="K12" s="207">
        <v>11</v>
      </c>
      <c r="L12" s="207">
        <v>12</v>
      </c>
      <c r="M12" s="207">
        <v>13</v>
      </c>
      <c r="N12" s="207">
        <v>14</v>
      </c>
      <c r="O12" s="207">
        <v>15</v>
      </c>
      <c r="P12" s="207">
        <v>16</v>
      </c>
      <c r="Q12" s="207">
        <v>17</v>
      </c>
    </row>
    <row r="13" spans="1:17" s="190" customFormat="1" ht="24.75" customHeight="1">
      <c r="A13" s="163">
        <v>1</v>
      </c>
      <c r="B13" s="163" t="s">
        <v>470</v>
      </c>
      <c r="C13" s="192">
        <v>302.54</v>
      </c>
      <c r="D13" s="192">
        <v>178.31</v>
      </c>
      <c r="E13" s="192">
        <f>C13+D13</f>
        <v>480.85</v>
      </c>
      <c r="F13" s="192">
        <v>0</v>
      </c>
      <c r="G13" s="192">
        <v>0</v>
      </c>
      <c r="H13" s="192">
        <f>F13+G13</f>
        <v>0</v>
      </c>
      <c r="I13" s="192">
        <v>302.54</v>
      </c>
      <c r="J13" s="192">
        <v>178.31</v>
      </c>
      <c r="K13" s="192">
        <f>I13+J13</f>
        <v>480.85</v>
      </c>
      <c r="L13" s="192">
        <v>208.67</v>
      </c>
      <c r="M13" s="192">
        <v>178.31</v>
      </c>
      <c r="N13" s="192">
        <f>L13+M13</f>
        <v>386.98</v>
      </c>
      <c r="O13" s="192">
        <f>F13+I13-L13</f>
        <v>93.87000000000003</v>
      </c>
      <c r="P13" s="211">
        <f>G13+J13-M13</f>
        <v>0</v>
      </c>
      <c r="Q13" s="192">
        <f>H13+K13-N13</f>
        <v>93.87</v>
      </c>
    </row>
    <row r="14" spans="1:17" s="190" customFormat="1" ht="24.75" customHeight="1">
      <c r="A14" s="111"/>
      <c r="B14" s="111" t="s">
        <v>15</v>
      </c>
      <c r="C14" s="185">
        <f>C13</f>
        <v>302.54</v>
      </c>
      <c r="D14" s="185">
        <f aca="true" t="shared" si="0" ref="D14:Q14">D13</f>
        <v>178.31</v>
      </c>
      <c r="E14" s="185">
        <f t="shared" si="0"/>
        <v>480.85</v>
      </c>
      <c r="F14" s="185">
        <f t="shared" si="0"/>
        <v>0</v>
      </c>
      <c r="G14" s="185">
        <f t="shared" si="0"/>
        <v>0</v>
      </c>
      <c r="H14" s="185">
        <f t="shared" si="0"/>
        <v>0</v>
      </c>
      <c r="I14" s="185">
        <f t="shared" si="0"/>
        <v>302.54</v>
      </c>
      <c r="J14" s="185">
        <f t="shared" si="0"/>
        <v>178.31</v>
      </c>
      <c r="K14" s="185">
        <f t="shared" si="0"/>
        <v>480.85</v>
      </c>
      <c r="L14" s="185">
        <f t="shared" si="0"/>
        <v>208.67</v>
      </c>
      <c r="M14" s="185">
        <f t="shared" si="0"/>
        <v>178.31</v>
      </c>
      <c r="N14" s="185">
        <f t="shared" si="0"/>
        <v>386.98</v>
      </c>
      <c r="O14" s="185">
        <f t="shared" si="0"/>
        <v>93.87000000000003</v>
      </c>
      <c r="P14" s="185">
        <f t="shared" si="0"/>
        <v>0</v>
      </c>
      <c r="Q14" s="185">
        <f t="shared" si="0"/>
        <v>93.87</v>
      </c>
    </row>
    <row r="15" spans="1:17" ht="15.75">
      <c r="A15" s="130"/>
      <c r="B15" s="45"/>
      <c r="C15" s="45"/>
      <c r="D15" s="45"/>
      <c r="E15" s="144"/>
      <c r="F15" s="144"/>
      <c r="G15" s="144"/>
      <c r="H15" s="144"/>
      <c r="I15" s="144"/>
      <c r="J15" s="144"/>
      <c r="K15" s="144"/>
      <c r="L15" s="144"/>
      <c r="M15" s="144"/>
      <c r="N15" s="144"/>
      <c r="O15" s="144"/>
      <c r="P15" s="144"/>
      <c r="Q15" s="144"/>
    </row>
    <row r="16" spans="1:15" ht="15">
      <c r="A16" s="144"/>
      <c r="B16" s="144"/>
      <c r="C16" s="144"/>
      <c r="D16" s="144"/>
      <c r="E16" s="144"/>
      <c r="F16" s="144"/>
      <c r="G16" s="144"/>
      <c r="H16" s="144"/>
      <c r="I16" s="144"/>
      <c r="J16" s="144"/>
      <c r="K16" s="144"/>
      <c r="L16" s="144"/>
      <c r="M16" s="144"/>
      <c r="N16" s="144"/>
      <c r="O16" s="144"/>
    </row>
    <row r="17" spans="1:17" ht="15">
      <c r="A17" s="655" t="s">
        <v>844</v>
      </c>
      <c r="B17" s="655"/>
      <c r="C17" s="655"/>
      <c r="D17" s="655"/>
      <c r="E17" s="655"/>
      <c r="F17" s="655"/>
      <c r="G17" s="655"/>
      <c r="H17" s="655"/>
      <c r="I17" s="655"/>
      <c r="J17" s="655"/>
      <c r="K17" s="655"/>
      <c r="L17" s="655"/>
      <c r="M17" s="655"/>
      <c r="N17" s="655"/>
      <c r="O17" s="655"/>
      <c r="P17" s="655"/>
      <c r="Q17" s="655"/>
    </row>
    <row r="18" spans="1:17" ht="15">
      <c r="A18" s="208"/>
      <c r="B18" s="208"/>
      <c r="C18" s="208"/>
      <c r="D18" s="208"/>
      <c r="E18" s="208"/>
      <c r="F18" s="208"/>
      <c r="G18" s="208"/>
      <c r="H18" s="208"/>
      <c r="I18" s="208"/>
      <c r="J18" s="208"/>
      <c r="K18" s="208"/>
      <c r="L18" s="208"/>
      <c r="M18" s="208"/>
      <c r="N18" s="208"/>
      <c r="O18" s="208"/>
      <c r="P18" s="208"/>
      <c r="Q18" s="208"/>
    </row>
    <row r="19" spans="1:17" ht="15">
      <c r="A19" s="208"/>
      <c r="B19" s="208"/>
      <c r="C19" s="208"/>
      <c r="D19" s="208"/>
      <c r="E19" s="208"/>
      <c r="F19" s="208"/>
      <c r="G19" s="208"/>
      <c r="H19" s="208"/>
      <c r="I19" s="208"/>
      <c r="J19" s="208"/>
      <c r="K19" s="208"/>
      <c r="L19" s="208"/>
      <c r="M19" s="208"/>
      <c r="N19" s="208"/>
      <c r="O19" s="208"/>
      <c r="P19" s="208"/>
      <c r="Q19" s="208"/>
    </row>
    <row r="20" spans="1:17" ht="15">
      <c r="A20" s="208"/>
      <c r="B20" s="208"/>
      <c r="C20" s="208"/>
      <c r="D20" s="208"/>
      <c r="E20" s="208"/>
      <c r="F20" s="208"/>
      <c r="G20" s="208"/>
      <c r="H20" s="208"/>
      <c r="I20" s="208"/>
      <c r="J20" s="208"/>
      <c r="K20" s="208"/>
      <c r="L20" s="208"/>
      <c r="M20" s="208"/>
      <c r="N20" s="208"/>
      <c r="O20" s="208"/>
      <c r="P20" s="208"/>
      <c r="Q20" s="208"/>
    </row>
    <row r="21" spans="1:17" ht="15">
      <c r="A21" s="208"/>
      <c r="B21" s="208"/>
      <c r="C21" s="208"/>
      <c r="D21" s="208"/>
      <c r="E21" s="208"/>
      <c r="F21" s="208"/>
      <c r="G21" s="208"/>
      <c r="H21" s="208"/>
      <c r="I21" s="208"/>
      <c r="J21" s="208"/>
      <c r="K21" s="208"/>
      <c r="L21" s="208"/>
      <c r="M21" s="208"/>
      <c r="N21" s="208"/>
      <c r="O21" s="208"/>
      <c r="P21" s="208"/>
      <c r="Q21" s="208"/>
    </row>
    <row r="22" spans="1:17" ht="15">
      <c r="A22" s="208"/>
      <c r="B22" s="208"/>
      <c r="C22" s="208"/>
      <c r="D22" s="208"/>
      <c r="E22" s="208"/>
      <c r="F22" s="208"/>
      <c r="G22" s="208"/>
      <c r="H22" s="208"/>
      <c r="I22" s="208"/>
      <c r="J22" s="208"/>
      <c r="K22" s="208"/>
      <c r="L22" s="208"/>
      <c r="M22" s="208"/>
      <c r="N22" s="208"/>
      <c r="O22" s="208"/>
      <c r="P22" s="208"/>
      <c r="Q22" s="208"/>
    </row>
    <row r="23" spans="1:17" ht="15.75">
      <c r="A23" s="208"/>
      <c r="B23" s="208"/>
      <c r="C23" s="208"/>
      <c r="D23" s="208"/>
      <c r="E23" s="208"/>
      <c r="F23" s="208"/>
      <c r="G23" s="208"/>
      <c r="H23" s="208"/>
      <c r="I23" s="208"/>
      <c r="J23" s="208"/>
      <c r="K23" s="208"/>
      <c r="L23" s="208"/>
      <c r="M23" s="208"/>
      <c r="N23" s="208"/>
      <c r="O23" s="10" t="s">
        <v>590</v>
      </c>
      <c r="P23" s="208"/>
      <c r="Q23" s="208"/>
    </row>
    <row r="24" spans="1:17" ht="15.75">
      <c r="A24" s="209"/>
      <c r="B24" s="210"/>
      <c r="C24" s="210"/>
      <c r="D24" s="210"/>
      <c r="E24" s="210"/>
      <c r="F24" s="210"/>
      <c r="G24" s="210"/>
      <c r="H24" s="210"/>
      <c r="I24" s="210"/>
      <c r="J24" s="210"/>
      <c r="K24" s="210"/>
      <c r="L24" s="210"/>
      <c r="M24" s="210"/>
      <c r="N24" s="210"/>
      <c r="O24" s="10" t="s">
        <v>468</v>
      </c>
      <c r="P24" s="210"/>
      <c r="Q24" s="210"/>
    </row>
  </sheetData>
  <sheetProtection/>
  <mergeCells count="14">
    <mergeCell ref="A10:A11"/>
    <mergeCell ref="B10:B11"/>
    <mergeCell ref="C10:E10"/>
    <mergeCell ref="F10:H10"/>
    <mergeCell ref="R1:R10"/>
    <mergeCell ref="I10:K10"/>
    <mergeCell ref="L10:N10"/>
    <mergeCell ref="O10:Q10"/>
    <mergeCell ref="A17:Q17"/>
    <mergeCell ref="P1:Q1"/>
    <mergeCell ref="A2:Q2"/>
    <mergeCell ref="A3:Q3"/>
    <mergeCell ref="N9:Q9"/>
    <mergeCell ref="D6:O6"/>
  </mergeCells>
  <printOptions horizontalCentered="1"/>
  <pageMargins left="0.54" right="0.5" top="0.82" bottom="0" header="0.31496062992125984" footer="0.31496062992125984"/>
  <pageSetup fitToHeight="1" fitToWidth="1" horizontalDpi="600" verticalDpi="600" orientation="landscape" paperSize="9" scale="77" r:id="rId1"/>
</worksheet>
</file>

<file path=xl/worksheets/sheet25.xml><?xml version="1.0" encoding="utf-8"?>
<worksheet xmlns="http://schemas.openxmlformats.org/spreadsheetml/2006/main" xmlns:r="http://schemas.openxmlformats.org/officeDocument/2006/relationships">
  <sheetPr>
    <pageSetUpPr fitToPage="1"/>
  </sheetPr>
  <dimension ref="A1:V25"/>
  <sheetViews>
    <sheetView tabSelected="1" view="pageBreakPreview" zoomScale="80" zoomScaleSheetLayoutView="80" zoomScalePageLayoutView="0" workbookViewId="0" topLeftCell="A1">
      <selection activeCell="P18" activeCellId="1" sqref="G18 P18"/>
    </sheetView>
  </sheetViews>
  <sheetFormatPr defaultColWidth="9.140625" defaultRowHeight="12.75"/>
  <cols>
    <col min="1" max="1" width="9.140625" style="108" customWidth="1"/>
    <col min="2" max="2" width="15.7109375" style="108" customWidth="1"/>
    <col min="3" max="3" width="14.7109375" style="108" customWidth="1"/>
    <col min="4" max="4" width="11.140625" style="108" customWidth="1"/>
    <col min="5" max="5" width="12.421875" style="108" customWidth="1"/>
    <col min="6" max="6" width="12.00390625" style="108" customWidth="1"/>
    <col min="7" max="7" width="11.140625" style="108" customWidth="1"/>
    <col min="8" max="19" width="9.140625" style="108" customWidth="1"/>
    <col min="20" max="20" width="12.28125" style="108" customWidth="1"/>
    <col min="21" max="21" width="11.140625" style="108" customWidth="1"/>
    <col min="22" max="22" width="13.8515625" style="108" customWidth="1"/>
    <col min="23" max="16384" width="9.140625" style="108" customWidth="1"/>
  </cols>
  <sheetData>
    <row r="1" spans="17:19" ht="15">
      <c r="Q1" s="614" t="s">
        <v>60</v>
      </c>
      <c r="R1" s="614"/>
      <c r="S1" s="614"/>
    </row>
    <row r="3" spans="1:17" ht="15">
      <c r="A3" s="606" t="s">
        <v>0</v>
      </c>
      <c r="B3" s="606"/>
      <c r="C3" s="606"/>
      <c r="D3" s="606"/>
      <c r="E3" s="606"/>
      <c r="F3" s="606"/>
      <c r="G3" s="606"/>
      <c r="H3" s="606"/>
      <c r="I3" s="606"/>
      <c r="J3" s="606"/>
      <c r="K3" s="606"/>
      <c r="L3" s="606"/>
      <c r="M3" s="606"/>
      <c r="N3" s="606"/>
      <c r="O3" s="606"/>
      <c r="P3" s="606"/>
      <c r="Q3" s="606"/>
    </row>
    <row r="4" spans="1:17" ht="19.5">
      <c r="A4" s="656" t="s">
        <v>786</v>
      </c>
      <c r="B4" s="656"/>
      <c r="C4" s="656"/>
      <c r="D4" s="656"/>
      <c r="E4" s="656"/>
      <c r="F4" s="656"/>
      <c r="G4" s="656"/>
      <c r="H4" s="656"/>
      <c r="I4" s="656"/>
      <c r="J4" s="656"/>
      <c r="K4" s="656"/>
      <c r="L4" s="656"/>
      <c r="M4" s="656"/>
      <c r="N4" s="656"/>
      <c r="O4" s="656"/>
      <c r="P4" s="656"/>
      <c r="Q4" s="43"/>
    </row>
    <row r="5" spans="1:21" ht="15.75">
      <c r="A5" s="43"/>
      <c r="B5" s="43"/>
      <c r="C5" s="54"/>
      <c r="D5" s="43"/>
      <c r="E5" s="43"/>
      <c r="F5" s="43"/>
      <c r="G5" s="43"/>
      <c r="H5" s="43"/>
      <c r="I5" s="43"/>
      <c r="J5" s="43"/>
      <c r="K5" s="43"/>
      <c r="L5" s="43"/>
      <c r="M5" s="43"/>
      <c r="N5" s="43"/>
      <c r="O5" s="43"/>
      <c r="P5" s="43"/>
      <c r="Q5" s="43"/>
      <c r="U5" s="43"/>
    </row>
    <row r="6" ht="15.75">
      <c r="A6" s="43" t="s">
        <v>466</v>
      </c>
    </row>
    <row r="8" spans="1:19" ht="15.75">
      <c r="A8" s="539" t="s">
        <v>845</v>
      </c>
      <c r="B8" s="539"/>
      <c r="C8" s="539"/>
      <c r="D8" s="539"/>
      <c r="E8" s="539"/>
      <c r="F8" s="539"/>
      <c r="G8" s="539"/>
      <c r="H8" s="539"/>
      <c r="I8" s="539"/>
      <c r="J8" s="539"/>
      <c r="K8" s="539"/>
      <c r="L8" s="539"/>
      <c r="M8" s="539"/>
      <c r="N8" s="539"/>
      <c r="O8" s="539"/>
      <c r="P8" s="539"/>
      <c r="Q8" s="539"/>
      <c r="R8" s="539"/>
      <c r="S8" s="539"/>
    </row>
    <row r="9" spans="1:21" ht="15.75">
      <c r="A9" s="30"/>
      <c r="B9" s="25"/>
      <c r="C9" s="25"/>
      <c r="D9" s="25"/>
      <c r="E9" s="25"/>
      <c r="F9" s="25"/>
      <c r="G9" s="25"/>
      <c r="H9" s="25"/>
      <c r="I9" s="25"/>
      <c r="J9" s="25"/>
      <c r="K9" s="25"/>
      <c r="L9" s="25"/>
      <c r="M9" s="25"/>
      <c r="N9" s="25"/>
      <c r="O9" s="25"/>
      <c r="P9" s="660" t="s">
        <v>209</v>
      </c>
      <c r="Q9" s="660"/>
      <c r="R9" s="660"/>
      <c r="S9" s="660"/>
      <c r="U9" s="25"/>
    </row>
    <row r="10" spans="16:19" ht="15">
      <c r="P10" s="611" t="s">
        <v>828</v>
      </c>
      <c r="Q10" s="611"/>
      <c r="R10" s="611"/>
      <c r="S10" s="611"/>
    </row>
    <row r="11" spans="1:22" ht="36.75" customHeight="1">
      <c r="A11" s="658" t="s">
        <v>19</v>
      </c>
      <c r="B11" s="521" t="s">
        <v>189</v>
      </c>
      <c r="C11" s="521" t="s">
        <v>356</v>
      </c>
      <c r="D11" s="521" t="s">
        <v>357</v>
      </c>
      <c r="E11" s="534" t="s">
        <v>846</v>
      </c>
      <c r="F11" s="534"/>
      <c r="G11" s="534"/>
      <c r="H11" s="523" t="s">
        <v>839</v>
      </c>
      <c r="I11" s="524"/>
      <c r="J11" s="525"/>
      <c r="K11" s="568" t="s">
        <v>359</v>
      </c>
      <c r="L11" s="569"/>
      <c r="M11" s="651"/>
      <c r="N11" s="616" t="s">
        <v>144</v>
      </c>
      <c r="O11" s="657"/>
      <c r="P11" s="612"/>
      <c r="Q11" s="532" t="s">
        <v>847</v>
      </c>
      <c r="R11" s="532"/>
      <c r="S11" s="532"/>
      <c r="T11" s="521" t="s">
        <v>231</v>
      </c>
      <c r="U11" s="521" t="s">
        <v>413</v>
      </c>
      <c r="V11" s="521" t="s">
        <v>360</v>
      </c>
    </row>
    <row r="12" spans="1:22" ht="84" customHeight="1">
      <c r="A12" s="659"/>
      <c r="B12" s="522"/>
      <c r="C12" s="522"/>
      <c r="D12" s="522"/>
      <c r="E12" s="112" t="s">
        <v>164</v>
      </c>
      <c r="F12" s="112" t="s">
        <v>190</v>
      </c>
      <c r="G12" s="112" t="s">
        <v>15</v>
      </c>
      <c r="H12" s="112" t="s">
        <v>164</v>
      </c>
      <c r="I12" s="112" t="s">
        <v>190</v>
      </c>
      <c r="J12" s="112" t="s">
        <v>15</v>
      </c>
      <c r="K12" s="112" t="s">
        <v>164</v>
      </c>
      <c r="L12" s="112" t="s">
        <v>190</v>
      </c>
      <c r="M12" s="112" t="s">
        <v>15</v>
      </c>
      <c r="N12" s="112" t="s">
        <v>164</v>
      </c>
      <c r="O12" s="112" t="s">
        <v>190</v>
      </c>
      <c r="P12" s="112" t="s">
        <v>15</v>
      </c>
      <c r="Q12" s="112" t="s">
        <v>219</v>
      </c>
      <c r="R12" s="112" t="s">
        <v>201</v>
      </c>
      <c r="S12" s="112" t="s">
        <v>202</v>
      </c>
      <c r="T12" s="522"/>
      <c r="U12" s="522"/>
      <c r="V12" s="522"/>
    </row>
    <row r="13" spans="1:22" s="10" customFormat="1" ht="15.75">
      <c r="A13" s="111">
        <v>1</v>
      </c>
      <c r="B13" s="174">
        <v>2</v>
      </c>
      <c r="C13" s="110">
        <v>3</v>
      </c>
      <c r="D13" s="174">
        <v>4</v>
      </c>
      <c r="E13" s="174">
        <v>5</v>
      </c>
      <c r="F13" s="110">
        <v>6</v>
      </c>
      <c r="G13" s="174">
        <v>7</v>
      </c>
      <c r="H13" s="174">
        <v>8</v>
      </c>
      <c r="I13" s="110">
        <v>9</v>
      </c>
      <c r="J13" s="174">
        <v>10</v>
      </c>
      <c r="K13" s="174">
        <v>11</v>
      </c>
      <c r="L13" s="110">
        <v>12</v>
      </c>
      <c r="M13" s="174">
        <v>13</v>
      </c>
      <c r="N13" s="174">
        <v>14</v>
      </c>
      <c r="O13" s="110">
        <v>15</v>
      </c>
      <c r="P13" s="174">
        <v>16</v>
      </c>
      <c r="Q13" s="174">
        <v>17</v>
      </c>
      <c r="R13" s="110">
        <v>18</v>
      </c>
      <c r="S13" s="174">
        <v>19</v>
      </c>
      <c r="T13" s="174">
        <v>20</v>
      </c>
      <c r="U13" s="110">
        <v>21</v>
      </c>
      <c r="V13" s="174">
        <v>22</v>
      </c>
    </row>
    <row r="14" spans="1:22" s="190" customFormat="1" ht="26.25" customHeight="1">
      <c r="A14" s="163">
        <v>1</v>
      </c>
      <c r="B14" s="217" t="s">
        <v>470</v>
      </c>
      <c r="C14" s="163">
        <v>492</v>
      </c>
      <c r="D14" s="163">
        <v>484</v>
      </c>
      <c r="E14" s="192">
        <v>49.2</v>
      </c>
      <c r="F14" s="192">
        <v>96.8</v>
      </c>
      <c r="G14" s="192">
        <f>E14+F14</f>
        <v>146</v>
      </c>
      <c r="H14" s="163">
        <v>0</v>
      </c>
      <c r="I14" s="163">
        <v>0</v>
      </c>
      <c r="J14" s="163">
        <f>H14+I14</f>
        <v>0</v>
      </c>
      <c r="K14" s="192">
        <v>49.2</v>
      </c>
      <c r="L14" s="192">
        <v>96.8</v>
      </c>
      <c r="M14" s="163">
        <f>K14+L14</f>
        <v>146</v>
      </c>
      <c r="N14" s="192">
        <v>48.4</v>
      </c>
      <c r="O14" s="192">
        <v>96.8</v>
      </c>
      <c r="P14" s="192">
        <f>N14+O14</f>
        <v>145.2</v>
      </c>
      <c r="Q14" s="192">
        <f>H14+K14-N14</f>
        <v>0.8000000000000043</v>
      </c>
      <c r="R14" s="163">
        <f>I14+L14-O14</f>
        <v>0</v>
      </c>
      <c r="S14" s="192">
        <f>J14+M14-P14</f>
        <v>0.8000000000000114</v>
      </c>
      <c r="T14" s="163" t="s">
        <v>480</v>
      </c>
      <c r="U14" s="163">
        <v>484</v>
      </c>
      <c r="V14" s="163">
        <v>484</v>
      </c>
    </row>
    <row r="15" spans="1:22" s="179" customFormat="1" ht="26.25" customHeight="1">
      <c r="A15" s="111" t="s">
        <v>15</v>
      </c>
      <c r="B15" s="111"/>
      <c r="C15" s="111">
        <f>C14</f>
        <v>492</v>
      </c>
      <c r="D15" s="111">
        <f aca="true" t="shared" si="0" ref="D15:V15">D14</f>
        <v>484</v>
      </c>
      <c r="E15" s="185">
        <f t="shared" si="0"/>
        <v>49.2</v>
      </c>
      <c r="F15" s="185">
        <f t="shared" si="0"/>
        <v>96.8</v>
      </c>
      <c r="G15" s="185">
        <f t="shared" si="0"/>
        <v>146</v>
      </c>
      <c r="H15" s="111">
        <f t="shared" si="0"/>
        <v>0</v>
      </c>
      <c r="I15" s="111">
        <f t="shared" si="0"/>
        <v>0</v>
      </c>
      <c r="J15" s="111">
        <f t="shared" si="0"/>
        <v>0</v>
      </c>
      <c r="K15" s="185">
        <f t="shared" si="0"/>
        <v>49.2</v>
      </c>
      <c r="L15" s="185">
        <f t="shared" si="0"/>
        <v>96.8</v>
      </c>
      <c r="M15" s="111">
        <f t="shared" si="0"/>
        <v>146</v>
      </c>
      <c r="N15" s="185">
        <f t="shared" si="0"/>
        <v>48.4</v>
      </c>
      <c r="O15" s="185">
        <f t="shared" si="0"/>
        <v>96.8</v>
      </c>
      <c r="P15" s="192">
        <f>N15+O15</f>
        <v>145.2</v>
      </c>
      <c r="Q15" s="185">
        <f t="shared" si="0"/>
        <v>0.8000000000000043</v>
      </c>
      <c r="R15" s="111">
        <f t="shared" si="0"/>
        <v>0</v>
      </c>
      <c r="S15" s="185">
        <f t="shared" si="0"/>
        <v>0.8000000000000114</v>
      </c>
      <c r="T15" s="111" t="str">
        <f t="shared" si="0"/>
        <v>e-transfer</v>
      </c>
      <c r="U15" s="111">
        <f t="shared" si="0"/>
        <v>484</v>
      </c>
      <c r="V15" s="111">
        <f t="shared" si="0"/>
        <v>484</v>
      </c>
    </row>
    <row r="16" spans="3:22" ht="15">
      <c r="C16" s="175">
        <f>'AT-8A_Hon_CCH_UPry'!C14</f>
        <v>333</v>
      </c>
      <c r="D16" s="175">
        <f>'AT-8A_Hon_CCH_UPry'!D14</f>
        <v>322</v>
      </c>
      <c r="E16" s="175">
        <f>'AT-8A_Hon_CCH_UPry'!E14</f>
        <v>33.3</v>
      </c>
      <c r="F16" s="175">
        <f>'AT-8A_Hon_CCH_UPry'!F14</f>
        <v>64.4</v>
      </c>
      <c r="G16" s="175">
        <f>'AT-8A_Hon_CCH_UPry'!G14</f>
        <v>97.7</v>
      </c>
      <c r="H16" s="175">
        <f>'AT-8A_Hon_CCH_UPry'!H14</f>
        <v>0</v>
      </c>
      <c r="I16" s="175">
        <f>'AT-8A_Hon_CCH_UPry'!I14</f>
        <v>0</v>
      </c>
      <c r="J16" s="175">
        <f>'AT-8A_Hon_CCH_UPry'!J14</f>
        <v>0</v>
      </c>
      <c r="K16" s="175">
        <f>'AT-8A_Hon_CCH_UPry'!K14</f>
        <v>33.3</v>
      </c>
      <c r="L16" s="175">
        <f>'AT-8A_Hon_CCH_UPry'!L14</f>
        <v>64.4</v>
      </c>
      <c r="M16" s="175">
        <f>'AT-8A_Hon_CCH_UPry'!M14</f>
        <v>97.7</v>
      </c>
      <c r="N16" s="175">
        <f>'AT-8A_Hon_CCH_UPry'!N14</f>
        <v>32.2</v>
      </c>
      <c r="O16" s="175">
        <f>'AT-8A_Hon_CCH_UPry'!O14</f>
        <v>64.4</v>
      </c>
      <c r="P16" s="175">
        <f>'AT-8A_Hon_CCH_UPry'!P14</f>
        <v>96.60000000000001</v>
      </c>
      <c r="Q16" s="175">
        <f>'AT-8A_Hon_CCH_UPry'!Q14</f>
        <v>1.0999999999999943</v>
      </c>
      <c r="R16" s="175">
        <f>'AT-8A_Hon_CCH_UPry'!R14</f>
        <v>0</v>
      </c>
      <c r="S16" s="175">
        <f>'AT-8A_Hon_CCH_UPry'!S14</f>
        <v>1.0999999999999943</v>
      </c>
      <c r="T16" s="175" t="str">
        <f>'AT-8A_Hon_CCH_UPry'!T14</f>
        <v>e-transfer</v>
      </c>
      <c r="U16" s="175">
        <f>'AT-8A_Hon_CCH_UPry'!U14</f>
        <v>322</v>
      </c>
      <c r="V16" s="175">
        <f>'AT-8A_Hon_CCH_UPry'!V14</f>
        <v>322</v>
      </c>
    </row>
    <row r="18" spans="3:22" ht="15.75">
      <c r="C18" s="25">
        <f>C15+C16</f>
        <v>825</v>
      </c>
      <c r="D18" s="25">
        <f aca="true" t="shared" si="1" ref="D18:V18">D15+D16</f>
        <v>806</v>
      </c>
      <c r="E18" s="25">
        <f t="shared" si="1"/>
        <v>82.5</v>
      </c>
      <c r="F18" s="25">
        <f t="shared" si="1"/>
        <v>161.2</v>
      </c>
      <c r="G18" s="894">
        <f t="shared" si="1"/>
        <v>243.7</v>
      </c>
      <c r="H18" s="25">
        <f t="shared" si="1"/>
        <v>0</v>
      </c>
      <c r="I18" s="25">
        <f t="shared" si="1"/>
        <v>0</v>
      </c>
      <c r="J18" s="25">
        <f t="shared" si="1"/>
        <v>0</v>
      </c>
      <c r="K18" s="25">
        <f t="shared" si="1"/>
        <v>82.5</v>
      </c>
      <c r="L18" s="25">
        <f t="shared" si="1"/>
        <v>161.2</v>
      </c>
      <c r="M18" s="894">
        <f t="shared" si="1"/>
        <v>243.7</v>
      </c>
      <c r="N18" s="25">
        <f t="shared" si="1"/>
        <v>80.6</v>
      </c>
      <c r="O18" s="25">
        <f t="shared" si="1"/>
        <v>161.2</v>
      </c>
      <c r="P18" s="894">
        <f t="shared" si="1"/>
        <v>241.8</v>
      </c>
      <c r="Q18" s="25">
        <f t="shared" si="1"/>
        <v>1.8999999999999986</v>
      </c>
      <c r="R18" s="25">
        <f t="shared" si="1"/>
        <v>0</v>
      </c>
      <c r="S18" s="894">
        <f t="shared" si="1"/>
        <v>1.9000000000000057</v>
      </c>
      <c r="T18" s="25"/>
      <c r="U18" s="25">
        <f t="shared" si="1"/>
        <v>806</v>
      </c>
      <c r="V18" s="25">
        <f t="shared" si="1"/>
        <v>806</v>
      </c>
    </row>
    <row r="19" spans="4:14" ht="15.75">
      <c r="D19" s="502">
        <f>D18/C18</f>
        <v>0.9769696969696969</v>
      </c>
      <c r="N19" s="504">
        <f>N18/E18</f>
        <v>0.9769696969696969</v>
      </c>
    </row>
    <row r="24" ht="18">
      <c r="P24" s="364" t="s">
        <v>590</v>
      </c>
    </row>
    <row r="25" ht="18">
      <c r="P25" s="364" t="s">
        <v>468</v>
      </c>
    </row>
  </sheetData>
  <sheetProtection/>
  <mergeCells count="18">
    <mergeCell ref="A4:P4"/>
    <mergeCell ref="B11:B12"/>
    <mergeCell ref="N11:P11"/>
    <mergeCell ref="A11:A12"/>
    <mergeCell ref="V11:V12"/>
    <mergeCell ref="Q1:S1"/>
    <mergeCell ref="A3:Q3"/>
    <mergeCell ref="A8:S8"/>
    <mergeCell ref="P9:S9"/>
    <mergeCell ref="D11:D12"/>
    <mergeCell ref="C11:C12"/>
    <mergeCell ref="K11:M11"/>
    <mergeCell ref="U11:U12"/>
    <mergeCell ref="P10:S10"/>
    <mergeCell ref="T11:T12"/>
    <mergeCell ref="H11:J11"/>
    <mergeCell ref="Q11:S11"/>
    <mergeCell ref="E11:G11"/>
  </mergeCells>
  <printOptions horizontalCentered="1"/>
  <pageMargins left="0.48" right="0.39" top="0.93" bottom="0" header="0.31496062992125984" footer="0.31496062992125984"/>
  <pageSetup fitToHeight="1" fitToWidth="1" horizontalDpi="600" verticalDpi="600" orientation="landscape" paperSize="9" scale="60" r:id="rId1"/>
</worksheet>
</file>

<file path=xl/worksheets/sheet26.xml><?xml version="1.0" encoding="utf-8"?>
<worksheet xmlns="http://schemas.openxmlformats.org/spreadsheetml/2006/main" xmlns:r="http://schemas.openxmlformats.org/officeDocument/2006/relationships">
  <sheetPr>
    <pageSetUpPr fitToPage="1"/>
  </sheetPr>
  <dimension ref="A1:V23"/>
  <sheetViews>
    <sheetView view="pageBreakPreview" zoomScale="85" zoomScaleSheetLayoutView="85" zoomScalePageLayoutView="0" workbookViewId="0" topLeftCell="A1">
      <selection activeCell="V13" sqref="V13"/>
    </sheetView>
  </sheetViews>
  <sheetFormatPr defaultColWidth="9.140625" defaultRowHeight="12.75"/>
  <cols>
    <col min="1" max="1" width="9.140625" style="108" customWidth="1"/>
    <col min="2" max="2" width="14.140625" style="108" customWidth="1"/>
    <col min="3" max="3" width="13.00390625" style="108" customWidth="1"/>
    <col min="4" max="4" width="11.140625" style="108" customWidth="1"/>
    <col min="5" max="5" width="10.7109375" style="108" customWidth="1"/>
    <col min="6" max="6" width="9.00390625" style="108" customWidth="1"/>
    <col min="7" max="7" width="9.8515625" style="108" customWidth="1"/>
    <col min="8" max="9" width="9.140625" style="108" customWidth="1"/>
    <col min="10" max="10" width="8.28125" style="108" customWidth="1"/>
    <col min="11" max="15" width="9.140625" style="108" customWidth="1"/>
    <col min="16" max="16" width="8.57421875" style="108" customWidth="1"/>
    <col min="17" max="19" width="9.140625" style="108" customWidth="1"/>
    <col min="20" max="20" width="11.8515625" style="108" customWidth="1"/>
    <col min="21" max="21" width="11.140625" style="108" customWidth="1"/>
    <col min="22" max="22" width="13.00390625" style="108" customWidth="1"/>
    <col min="23" max="16384" width="9.140625" style="108" customWidth="1"/>
  </cols>
  <sheetData>
    <row r="1" spans="17:19" ht="15">
      <c r="Q1" s="614" t="s">
        <v>191</v>
      </c>
      <c r="R1" s="614"/>
      <c r="S1" s="614"/>
    </row>
    <row r="3" spans="1:17" ht="15">
      <c r="A3" s="606" t="s">
        <v>0</v>
      </c>
      <c r="B3" s="606"/>
      <c r="C3" s="606"/>
      <c r="D3" s="606"/>
      <c r="E3" s="606"/>
      <c r="F3" s="606"/>
      <c r="G3" s="606"/>
      <c r="H3" s="606"/>
      <c r="I3" s="606"/>
      <c r="J3" s="606"/>
      <c r="K3" s="606"/>
      <c r="L3" s="606"/>
      <c r="M3" s="606"/>
      <c r="N3" s="606"/>
      <c r="O3" s="606"/>
      <c r="P3" s="606"/>
      <c r="Q3" s="606"/>
    </row>
    <row r="4" spans="1:17" ht="19.5">
      <c r="A4" s="656" t="s">
        <v>786</v>
      </c>
      <c r="B4" s="656"/>
      <c r="C4" s="656"/>
      <c r="D4" s="656"/>
      <c r="E4" s="656"/>
      <c r="F4" s="656"/>
      <c r="G4" s="656"/>
      <c r="H4" s="656"/>
      <c r="I4" s="656"/>
      <c r="J4" s="656"/>
      <c r="K4" s="656"/>
      <c r="L4" s="656"/>
      <c r="M4" s="656"/>
      <c r="N4" s="656"/>
      <c r="O4" s="656"/>
      <c r="P4" s="656"/>
      <c r="Q4" s="43"/>
    </row>
    <row r="5" ht="15.75">
      <c r="A5" s="43" t="s">
        <v>466</v>
      </c>
    </row>
    <row r="7" spans="1:19" ht="15.75">
      <c r="A7" s="539" t="s">
        <v>426</v>
      </c>
      <c r="B7" s="539"/>
      <c r="C7" s="539"/>
      <c r="D7" s="539"/>
      <c r="E7" s="539"/>
      <c r="F7" s="539"/>
      <c r="G7" s="539"/>
      <c r="H7" s="539"/>
      <c r="I7" s="539"/>
      <c r="J7" s="539"/>
      <c r="K7" s="539"/>
      <c r="L7" s="539"/>
      <c r="M7" s="539"/>
      <c r="N7" s="539"/>
      <c r="O7" s="539"/>
      <c r="P7" s="539"/>
      <c r="Q7" s="539"/>
      <c r="R7" s="539"/>
      <c r="S7" s="539"/>
    </row>
    <row r="8" spans="1:21" ht="15.75">
      <c r="A8" s="30"/>
      <c r="B8" s="25"/>
      <c r="C8" s="25"/>
      <c r="D8" s="25"/>
      <c r="E8" s="25"/>
      <c r="F8" s="25"/>
      <c r="G8" s="25"/>
      <c r="H8" s="25"/>
      <c r="I8" s="25"/>
      <c r="J8" s="25"/>
      <c r="K8" s="25"/>
      <c r="L8" s="25"/>
      <c r="M8" s="25"/>
      <c r="N8" s="25"/>
      <c r="O8" s="25"/>
      <c r="P8" s="660" t="s">
        <v>209</v>
      </c>
      <c r="Q8" s="660"/>
      <c r="R8" s="660"/>
      <c r="S8" s="660"/>
      <c r="U8" s="25"/>
    </row>
    <row r="9" spans="15:19" ht="15">
      <c r="O9" s="611" t="s">
        <v>828</v>
      </c>
      <c r="P9" s="611"/>
      <c r="Q9" s="611"/>
      <c r="R9" s="611"/>
      <c r="S9" s="611"/>
    </row>
    <row r="10" spans="1:22" ht="30.75" customHeight="1">
      <c r="A10" s="658" t="s">
        <v>19</v>
      </c>
      <c r="B10" s="521" t="s">
        <v>189</v>
      </c>
      <c r="C10" s="521" t="s">
        <v>356</v>
      </c>
      <c r="D10" s="521" t="s">
        <v>357</v>
      </c>
      <c r="E10" s="534" t="s">
        <v>846</v>
      </c>
      <c r="F10" s="534"/>
      <c r="G10" s="534"/>
      <c r="H10" s="523" t="s">
        <v>839</v>
      </c>
      <c r="I10" s="524"/>
      <c r="J10" s="525"/>
      <c r="K10" s="568" t="s">
        <v>359</v>
      </c>
      <c r="L10" s="569"/>
      <c r="M10" s="651"/>
      <c r="N10" s="616" t="s">
        <v>144</v>
      </c>
      <c r="O10" s="657"/>
      <c r="P10" s="612"/>
      <c r="Q10" s="532" t="s">
        <v>847</v>
      </c>
      <c r="R10" s="532"/>
      <c r="S10" s="532"/>
      <c r="T10" s="521" t="s">
        <v>231</v>
      </c>
      <c r="U10" s="521" t="s">
        <v>413</v>
      </c>
      <c r="V10" s="521" t="s">
        <v>360</v>
      </c>
    </row>
    <row r="11" spans="1:22" ht="79.5" customHeight="1">
      <c r="A11" s="659"/>
      <c r="B11" s="522"/>
      <c r="C11" s="522"/>
      <c r="D11" s="522"/>
      <c r="E11" s="112" t="s">
        <v>164</v>
      </c>
      <c r="F11" s="112" t="s">
        <v>190</v>
      </c>
      <c r="G11" s="112" t="s">
        <v>15</v>
      </c>
      <c r="H11" s="112" t="s">
        <v>164</v>
      </c>
      <c r="I11" s="112" t="s">
        <v>190</v>
      </c>
      <c r="J11" s="112" t="s">
        <v>15</v>
      </c>
      <c r="K11" s="112" t="s">
        <v>164</v>
      </c>
      <c r="L11" s="112" t="s">
        <v>190</v>
      </c>
      <c r="M11" s="112" t="s">
        <v>15</v>
      </c>
      <c r="N11" s="112" t="s">
        <v>164</v>
      </c>
      <c r="O11" s="112" t="s">
        <v>190</v>
      </c>
      <c r="P11" s="112" t="s">
        <v>15</v>
      </c>
      <c r="Q11" s="112" t="s">
        <v>219</v>
      </c>
      <c r="R11" s="112" t="s">
        <v>201</v>
      </c>
      <c r="S11" s="112" t="s">
        <v>202</v>
      </c>
      <c r="T11" s="522"/>
      <c r="U11" s="522"/>
      <c r="V11" s="522"/>
    </row>
    <row r="12" spans="1:22" s="10" customFormat="1" ht="15.75">
      <c r="A12" s="111">
        <v>1</v>
      </c>
      <c r="B12" s="174">
        <v>2</v>
      </c>
      <c r="C12" s="110">
        <v>3</v>
      </c>
      <c r="D12" s="111">
        <v>4</v>
      </c>
      <c r="E12" s="174">
        <v>5</v>
      </c>
      <c r="F12" s="110">
        <v>6</v>
      </c>
      <c r="G12" s="111">
        <v>7</v>
      </c>
      <c r="H12" s="174">
        <v>8</v>
      </c>
      <c r="I12" s="110">
        <v>9</v>
      </c>
      <c r="J12" s="111">
        <v>10</v>
      </c>
      <c r="K12" s="174">
        <v>11</v>
      </c>
      <c r="L12" s="110">
        <v>12</v>
      </c>
      <c r="M12" s="111">
        <v>13</v>
      </c>
      <c r="N12" s="174">
        <v>14</v>
      </c>
      <c r="O12" s="110">
        <v>15</v>
      </c>
      <c r="P12" s="111">
        <v>16</v>
      </c>
      <c r="Q12" s="174">
        <v>17</v>
      </c>
      <c r="R12" s="110">
        <v>18</v>
      </c>
      <c r="S12" s="111">
        <v>19</v>
      </c>
      <c r="T12" s="174">
        <v>20</v>
      </c>
      <c r="U12" s="111">
        <v>21</v>
      </c>
      <c r="V12" s="174">
        <v>22</v>
      </c>
    </row>
    <row r="13" spans="1:22" s="190" customFormat="1" ht="27.75" customHeight="1">
      <c r="A13" s="163">
        <v>1</v>
      </c>
      <c r="B13" s="217" t="s">
        <v>470</v>
      </c>
      <c r="C13" s="163">
        <v>333</v>
      </c>
      <c r="D13" s="163">
        <v>322</v>
      </c>
      <c r="E13" s="192">
        <v>33.3</v>
      </c>
      <c r="F13" s="192">
        <v>64.4</v>
      </c>
      <c r="G13" s="192">
        <f>E13+F13</f>
        <v>97.7</v>
      </c>
      <c r="H13" s="163">
        <v>0</v>
      </c>
      <c r="I13" s="163">
        <v>0</v>
      </c>
      <c r="J13" s="163">
        <f>H13+I13</f>
        <v>0</v>
      </c>
      <c r="K13" s="192">
        <v>33.3</v>
      </c>
      <c r="L13" s="192">
        <v>64.4</v>
      </c>
      <c r="M13" s="192">
        <f>K13+L13</f>
        <v>97.7</v>
      </c>
      <c r="N13" s="192">
        <v>32.2</v>
      </c>
      <c r="O13" s="192">
        <v>64.4</v>
      </c>
      <c r="P13" s="192">
        <f>N13+O13</f>
        <v>96.60000000000001</v>
      </c>
      <c r="Q13" s="192">
        <f>H13+K13-N13</f>
        <v>1.0999999999999943</v>
      </c>
      <c r="R13" s="192">
        <f>I13+L13-O13</f>
        <v>0</v>
      </c>
      <c r="S13" s="192">
        <f>J13+M13-P13</f>
        <v>1.0999999999999943</v>
      </c>
      <c r="T13" s="163" t="s">
        <v>480</v>
      </c>
      <c r="U13" s="163">
        <v>322</v>
      </c>
      <c r="V13" s="163">
        <v>322</v>
      </c>
    </row>
    <row r="14" spans="1:22" s="179" customFormat="1" ht="27.75" customHeight="1">
      <c r="A14" s="111" t="s">
        <v>15</v>
      </c>
      <c r="B14" s="111"/>
      <c r="C14" s="111">
        <f>C13</f>
        <v>333</v>
      </c>
      <c r="D14" s="111">
        <f aca="true" t="shared" si="0" ref="D14:V14">D13</f>
        <v>322</v>
      </c>
      <c r="E14" s="185">
        <f t="shared" si="0"/>
        <v>33.3</v>
      </c>
      <c r="F14" s="185">
        <f t="shared" si="0"/>
        <v>64.4</v>
      </c>
      <c r="G14" s="185">
        <f t="shared" si="0"/>
        <v>97.7</v>
      </c>
      <c r="H14" s="111">
        <f t="shared" si="0"/>
        <v>0</v>
      </c>
      <c r="I14" s="111">
        <f t="shared" si="0"/>
        <v>0</v>
      </c>
      <c r="J14" s="111">
        <f t="shared" si="0"/>
        <v>0</v>
      </c>
      <c r="K14" s="185">
        <f t="shared" si="0"/>
        <v>33.3</v>
      </c>
      <c r="L14" s="185">
        <f t="shared" si="0"/>
        <v>64.4</v>
      </c>
      <c r="M14" s="185">
        <f t="shared" si="0"/>
        <v>97.7</v>
      </c>
      <c r="N14" s="185">
        <f t="shared" si="0"/>
        <v>32.2</v>
      </c>
      <c r="O14" s="185">
        <f t="shared" si="0"/>
        <v>64.4</v>
      </c>
      <c r="P14" s="185">
        <f t="shared" si="0"/>
        <v>96.60000000000001</v>
      </c>
      <c r="Q14" s="185">
        <f t="shared" si="0"/>
        <v>1.0999999999999943</v>
      </c>
      <c r="R14" s="185">
        <f t="shared" si="0"/>
        <v>0</v>
      </c>
      <c r="S14" s="185">
        <f t="shared" si="0"/>
        <v>1.0999999999999943</v>
      </c>
      <c r="T14" s="111" t="str">
        <f t="shared" si="0"/>
        <v>e-transfer</v>
      </c>
      <c r="U14" s="111">
        <f t="shared" si="0"/>
        <v>322</v>
      </c>
      <c r="V14" s="111">
        <f t="shared" si="0"/>
        <v>322</v>
      </c>
    </row>
    <row r="22" ht="18">
      <c r="Q22" s="364" t="s">
        <v>590</v>
      </c>
    </row>
    <row r="23" ht="18">
      <c r="Q23" s="364" t="s">
        <v>468</v>
      </c>
    </row>
  </sheetData>
  <sheetProtection/>
  <mergeCells count="18">
    <mergeCell ref="T10:T11"/>
    <mergeCell ref="V10:V11"/>
    <mergeCell ref="U10:U11"/>
    <mergeCell ref="A10:A11"/>
    <mergeCell ref="B10:B11"/>
    <mergeCell ref="C10:C11"/>
    <mergeCell ref="D10:D11"/>
    <mergeCell ref="E10:G10"/>
    <mergeCell ref="H10:J10"/>
    <mergeCell ref="K10:M10"/>
    <mergeCell ref="N10:P10"/>
    <mergeCell ref="Q10:S10"/>
    <mergeCell ref="Q1:S1"/>
    <mergeCell ref="A3:Q3"/>
    <mergeCell ref="A4:P4"/>
    <mergeCell ref="A7:S7"/>
    <mergeCell ref="P8:S8"/>
    <mergeCell ref="O9:S9"/>
  </mergeCells>
  <printOptions horizontalCentered="1"/>
  <pageMargins left="0.48" right="0.45" top="0.75" bottom="0" header="0.31496062992125984" footer="0.31496062992125984"/>
  <pageSetup fitToHeight="1" fitToWidth="1" horizontalDpi="600" verticalDpi="600" orientation="landscape" paperSize="9" scale="63" r:id="rId1"/>
</worksheet>
</file>

<file path=xl/worksheets/sheet27.xml><?xml version="1.0" encoding="utf-8"?>
<worksheet xmlns="http://schemas.openxmlformats.org/spreadsheetml/2006/main" xmlns:r="http://schemas.openxmlformats.org/officeDocument/2006/relationships">
  <sheetPr>
    <pageSetUpPr fitToPage="1"/>
  </sheetPr>
  <dimension ref="A1:V21"/>
  <sheetViews>
    <sheetView view="pageBreakPreview" zoomScaleSheetLayoutView="100" zoomScalePageLayoutView="0" workbookViewId="0" topLeftCell="A1">
      <selection activeCell="G12" sqref="G12"/>
    </sheetView>
  </sheetViews>
  <sheetFormatPr defaultColWidth="9.140625" defaultRowHeight="12.75"/>
  <cols>
    <col min="1" max="1" width="11.28125" style="108" customWidth="1"/>
    <col min="2" max="2" width="18.8515625" style="108" bestFit="1" customWidth="1"/>
    <col min="3" max="3" width="15.140625" style="108" customWidth="1"/>
    <col min="4" max="4" width="17.8515625" style="108" customWidth="1"/>
    <col min="5" max="6" width="17.421875" style="108" customWidth="1"/>
    <col min="7" max="7" width="24.28125" style="108" customWidth="1"/>
    <col min="8" max="8" width="14.7109375" style="108" bestFit="1" customWidth="1"/>
    <col min="9" max="9" width="36.28125" style="108" customWidth="1"/>
    <col min="10" max="16384" width="9.140625" style="108" customWidth="1"/>
  </cols>
  <sheetData>
    <row r="1" spans="9:10" ht="15">
      <c r="I1" s="26" t="s">
        <v>61</v>
      </c>
      <c r="J1" s="27"/>
    </row>
    <row r="2" spans="4:10" ht="15">
      <c r="D2" s="606" t="s">
        <v>0</v>
      </c>
      <c r="E2" s="606"/>
      <c r="F2" s="606"/>
      <c r="G2" s="606"/>
      <c r="H2" s="28"/>
      <c r="I2" s="28"/>
      <c r="J2" s="28"/>
    </row>
    <row r="3" spans="2:10" ht="19.5">
      <c r="B3" s="175"/>
      <c r="C3" s="538" t="s">
        <v>786</v>
      </c>
      <c r="D3" s="538"/>
      <c r="E3" s="538"/>
      <c r="F3" s="538"/>
      <c r="G3" s="538"/>
      <c r="H3" s="25"/>
      <c r="I3" s="25"/>
      <c r="J3" s="43"/>
    </row>
    <row r="5" spans="1:9" ht="15.75">
      <c r="A5" s="615" t="s">
        <v>848</v>
      </c>
      <c r="B5" s="615"/>
      <c r="C5" s="615"/>
      <c r="D5" s="615"/>
      <c r="E5" s="615"/>
      <c r="F5" s="615"/>
      <c r="G5" s="615"/>
      <c r="H5" s="615"/>
      <c r="I5" s="615"/>
    </row>
    <row r="8" spans="1:9" ht="15.75">
      <c r="A8" s="10" t="s">
        <v>481</v>
      </c>
      <c r="B8" s="10" t="s">
        <v>470</v>
      </c>
      <c r="I8" s="206" t="s">
        <v>18</v>
      </c>
    </row>
    <row r="9" spans="4:22" ht="15">
      <c r="D9" s="604" t="s">
        <v>849</v>
      </c>
      <c r="E9" s="604"/>
      <c r="F9" s="604"/>
      <c r="G9" s="604"/>
      <c r="H9" s="604"/>
      <c r="I9" s="604"/>
      <c r="U9" s="121"/>
      <c r="V9" s="144"/>
    </row>
    <row r="10" spans="1:9" ht="48" customHeight="1">
      <c r="A10" s="112" t="s">
        <v>2</v>
      </c>
      <c r="B10" s="112" t="s">
        <v>3</v>
      </c>
      <c r="C10" s="138" t="s">
        <v>846</v>
      </c>
      <c r="D10" s="138" t="s">
        <v>850</v>
      </c>
      <c r="E10" s="138" t="s">
        <v>106</v>
      </c>
      <c r="F10" s="138" t="s">
        <v>699</v>
      </c>
      <c r="G10" s="138" t="s">
        <v>427</v>
      </c>
      <c r="H10" s="138" t="s">
        <v>144</v>
      </c>
      <c r="I10" s="219" t="s">
        <v>851</v>
      </c>
    </row>
    <row r="11" spans="1:9" s="221" customFormat="1" ht="15">
      <c r="A11" s="220">
        <v>1</v>
      </c>
      <c r="B11" s="207">
        <v>2</v>
      </c>
      <c r="C11" s="220">
        <v>3</v>
      </c>
      <c r="D11" s="207">
        <v>4</v>
      </c>
      <c r="E11" s="220">
        <v>5</v>
      </c>
      <c r="F11" s="220">
        <v>6</v>
      </c>
      <c r="G11" s="207">
        <v>7</v>
      </c>
      <c r="H11" s="220">
        <v>8</v>
      </c>
      <c r="I11" s="220">
        <v>9</v>
      </c>
    </row>
    <row r="12" spans="1:9" s="190" customFormat="1" ht="28.5" customHeight="1">
      <c r="A12" s="163">
        <v>1</v>
      </c>
      <c r="B12" s="163" t="s">
        <v>470</v>
      </c>
      <c r="C12" s="192">
        <v>10.47</v>
      </c>
      <c r="D12" s="163">
        <v>0</v>
      </c>
      <c r="E12" s="192">
        <v>10.47</v>
      </c>
      <c r="F12" s="192">
        <v>0</v>
      </c>
      <c r="G12" s="163">
        <v>457</v>
      </c>
      <c r="H12" s="163">
        <v>4.46</v>
      </c>
      <c r="I12" s="192">
        <f>D12+E12-H12</f>
        <v>6.010000000000001</v>
      </c>
    </row>
    <row r="15" spans="3:8" ht="15">
      <c r="C15" s="368"/>
      <c r="D15" s="368"/>
      <c r="E15" s="368"/>
      <c r="F15" s="368"/>
      <c r="G15" s="368"/>
      <c r="H15" s="368"/>
    </row>
    <row r="16" spans="3:8" ht="15">
      <c r="C16" s="368"/>
      <c r="D16" s="368"/>
      <c r="E16" s="368"/>
      <c r="F16" s="368"/>
      <c r="G16" s="368"/>
      <c r="H16" s="368"/>
    </row>
    <row r="20" spans="5:9" ht="15.75">
      <c r="E20" s="45"/>
      <c r="F20" s="45"/>
      <c r="G20" s="45"/>
      <c r="H20" s="10" t="s">
        <v>590</v>
      </c>
      <c r="I20" s="144"/>
    </row>
    <row r="21" spans="5:9" ht="15.75">
      <c r="E21" s="130"/>
      <c r="F21" s="130"/>
      <c r="G21" s="130"/>
      <c r="H21" s="10" t="s">
        <v>468</v>
      </c>
      <c r="I21" s="144"/>
    </row>
  </sheetData>
  <sheetProtection/>
  <mergeCells count="4">
    <mergeCell ref="D9:I9"/>
    <mergeCell ref="A5:I5"/>
    <mergeCell ref="C3:G3"/>
    <mergeCell ref="D2:G2"/>
  </mergeCells>
  <printOptions horizontalCentered="1"/>
  <pageMargins left="0.54" right="0.5" top="0.96" bottom="0" header="0.31496062992125984" footer="0.31496062992125984"/>
  <pageSetup fitToHeight="1" fitToWidth="1" horizontalDpi="600" verticalDpi="600" orientation="landscape" paperSize="9" scale="80" r:id="rId1"/>
  <colBreaks count="1" manualBreakCount="1">
    <brk id="9" max="32" man="1"/>
  </colBreaks>
</worksheet>
</file>

<file path=xl/worksheets/sheet28.xml><?xml version="1.0" encoding="utf-8"?>
<worksheet xmlns="http://schemas.openxmlformats.org/spreadsheetml/2006/main" xmlns:r="http://schemas.openxmlformats.org/officeDocument/2006/relationships">
  <sheetPr>
    <pageSetUpPr fitToPage="1"/>
  </sheetPr>
  <dimension ref="A1:T32"/>
  <sheetViews>
    <sheetView view="pageBreakPreview" zoomScaleSheetLayoutView="100" zoomScalePageLayoutView="0" workbookViewId="0" topLeftCell="A12">
      <selection activeCell="H17" sqref="H17:H24"/>
    </sheetView>
  </sheetViews>
  <sheetFormatPr defaultColWidth="9.140625" defaultRowHeight="12.75"/>
  <cols>
    <col min="1" max="1" width="4.421875" style="108" customWidth="1"/>
    <col min="2" max="2" width="37.28125" style="108" customWidth="1"/>
    <col min="3" max="3" width="13.7109375" style="108" customWidth="1"/>
    <col min="4" max="4" width="15.140625" style="108" customWidth="1"/>
    <col min="5" max="5" width="16.140625" style="108" customWidth="1"/>
    <col min="6" max="6" width="15.8515625" style="108" customWidth="1"/>
    <col min="7" max="7" width="15.00390625" style="108" customWidth="1"/>
    <col min="8" max="8" width="26.57421875" style="108" customWidth="1"/>
    <col min="9" max="16384" width="9.140625" style="108" customWidth="1"/>
  </cols>
  <sheetData>
    <row r="1" spans="4:14" ht="15.75">
      <c r="D1" s="43"/>
      <c r="E1" s="43"/>
      <c r="F1" s="43"/>
      <c r="H1" s="26" t="s">
        <v>62</v>
      </c>
      <c r="I1" s="43"/>
      <c r="M1" s="27"/>
      <c r="N1" s="27"/>
    </row>
    <row r="2" spans="1:14" ht="15">
      <c r="A2" s="606" t="s">
        <v>0</v>
      </c>
      <c r="B2" s="606"/>
      <c r="C2" s="606"/>
      <c r="D2" s="606"/>
      <c r="E2" s="606"/>
      <c r="F2" s="606"/>
      <c r="G2" s="606"/>
      <c r="H2" s="606"/>
      <c r="I2" s="28"/>
      <c r="J2" s="28"/>
      <c r="K2" s="28"/>
      <c r="L2" s="28"/>
      <c r="M2" s="28"/>
      <c r="N2" s="28"/>
    </row>
    <row r="3" spans="1:14" ht="15.75">
      <c r="A3" s="537" t="s">
        <v>786</v>
      </c>
      <c r="B3" s="537"/>
      <c r="C3" s="537"/>
      <c r="D3" s="537"/>
      <c r="E3" s="537"/>
      <c r="F3" s="537"/>
      <c r="G3" s="537"/>
      <c r="H3" s="537"/>
      <c r="I3" s="43"/>
      <c r="J3" s="43"/>
      <c r="K3" s="43"/>
      <c r="L3" s="43"/>
      <c r="M3" s="43"/>
      <c r="N3" s="43"/>
    </row>
    <row r="5" spans="1:8" ht="15.75">
      <c r="A5" s="539" t="s">
        <v>852</v>
      </c>
      <c r="B5" s="606"/>
      <c r="C5" s="606"/>
      <c r="D5" s="606"/>
      <c r="E5" s="606"/>
      <c r="F5" s="606"/>
      <c r="G5" s="606"/>
      <c r="H5" s="606"/>
    </row>
    <row r="7" spans="1:10" s="10" customFormat="1" ht="15.75">
      <c r="A7" s="108"/>
      <c r="B7" s="108"/>
      <c r="C7" s="108"/>
      <c r="D7" s="108"/>
      <c r="E7" s="108"/>
      <c r="F7" s="108"/>
      <c r="G7" s="108"/>
      <c r="H7" s="108"/>
      <c r="I7" s="108"/>
      <c r="J7" s="108"/>
    </row>
    <row r="8" spans="1:9" s="10" customFormat="1" ht="15.75">
      <c r="A8" s="540" t="s">
        <v>466</v>
      </c>
      <c r="B8" s="540"/>
      <c r="C8" s="108"/>
      <c r="D8" s="108"/>
      <c r="E8" s="108"/>
      <c r="F8" s="108"/>
      <c r="G8" s="108"/>
      <c r="H8" s="206" t="s">
        <v>22</v>
      </c>
      <c r="I8" s="108"/>
    </row>
    <row r="9" spans="2:20" s="10" customFormat="1" ht="15.75">
      <c r="B9" s="108"/>
      <c r="C9" s="108"/>
      <c r="D9" s="159"/>
      <c r="E9" s="159"/>
      <c r="G9" s="159" t="s">
        <v>794</v>
      </c>
      <c r="H9" s="159"/>
      <c r="J9" s="159"/>
      <c r="K9" s="159"/>
      <c r="L9" s="159"/>
      <c r="S9" s="46"/>
      <c r="T9" s="45"/>
    </row>
    <row r="10" spans="1:8" s="223" customFormat="1" ht="63">
      <c r="A10" s="222"/>
      <c r="B10" s="112" t="s">
        <v>23</v>
      </c>
      <c r="C10" s="112" t="s">
        <v>853</v>
      </c>
      <c r="D10" s="112" t="s">
        <v>831</v>
      </c>
      <c r="E10" s="112" t="s">
        <v>211</v>
      </c>
      <c r="F10" s="112" t="s">
        <v>212</v>
      </c>
      <c r="G10" s="112" t="s">
        <v>482</v>
      </c>
      <c r="H10" s="112" t="s">
        <v>854</v>
      </c>
    </row>
    <row r="11" spans="1:8" s="223" customFormat="1" ht="15.75">
      <c r="A11" s="224">
        <v>1</v>
      </c>
      <c r="B11" s="112">
        <v>2</v>
      </c>
      <c r="C11" s="141">
        <v>3</v>
      </c>
      <c r="D11" s="141">
        <v>4</v>
      </c>
      <c r="E11" s="141">
        <v>5</v>
      </c>
      <c r="F11" s="141">
        <v>6</v>
      </c>
      <c r="G11" s="141">
        <v>7</v>
      </c>
      <c r="H11" s="141">
        <v>8</v>
      </c>
    </row>
    <row r="12" spans="1:8" ht="15.75">
      <c r="A12" s="225" t="s">
        <v>24</v>
      </c>
      <c r="B12" s="46" t="s">
        <v>25</v>
      </c>
      <c r="C12" s="667">
        <v>3</v>
      </c>
      <c r="D12" s="667">
        <v>0</v>
      </c>
      <c r="E12" s="667">
        <v>3</v>
      </c>
      <c r="F12" s="667">
        <v>5.09</v>
      </c>
      <c r="G12" s="145"/>
      <c r="H12" s="670"/>
    </row>
    <row r="13" spans="1:8" ht="15">
      <c r="A13" s="226"/>
      <c r="B13" s="121" t="s">
        <v>26</v>
      </c>
      <c r="C13" s="668"/>
      <c r="D13" s="668"/>
      <c r="E13" s="668"/>
      <c r="F13" s="668"/>
      <c r="G13" s="142">
        <v>0</v>
      </c>
      <c r="H13" s="671"/>
    </row>
    <row r="14" spans="1:8" ht="15">
      <c r="A14" s="226"/>
      <c r="B14" s="121" t="s">
        <v>176</v>
      </c>
      <c r="C14" s="668"/>
      <c r="D14" s="668"/>
      <c r="E14" s="668"/>
      <c r="F14" s="668"/>
      <c r="G14" s="142">
        <v>0</v>
      </c>
      <c r="H14" s="671"/>
    </row>
    <row r="15" spans="1:8" s="223" customFormat="1" ht="45">
      <c r="A15" s="227"/>
      <c r="B15" s="218" t="s">
        <v>177</v>
      </c>
      <c r="C15" s="669"/>
      <c r="D15" s="669"/>
      <c r="E15" s="669"/>
      <c r="F15" s="669"/>
      <c r="G15" s="239">
        <v>2.94</v>
      </c>
      <c r="H15" s="672"/>
    </row>
    <row r="16" spans="1:8" s="232" customFormat="1" ht="15.75">
      <c r="A16" s="235"/>
      <c r="B16" s="174" t="s">
        <v>27</v>
      </c>
      <c r="C16" s="236">
        <f>C12</f>
        <v>3</v>
      </c>
      <c r="D16" s="236">
        <f>D12</f>
        <v>0</v>
      </c>
      <c r="E16" s="236">
        <f>E12</f>
        <v>3</v>
      </c>
      <c r="F16" s="236">
        <f>F12</f>
        <v>5.09</v>
      </c>
      <c r="G16" s="236">
        <f>SUM(G12:G15)</f>
        <v>2.94</v>
      </c>
      <c r="H16" s="236">
        <f>(D16+E16)-G16</f>
        <v>0.06000000000000005</v>
      </c>
    </row>
    <row r="17" spans="1:8" s="223" customFormat="1" ht="47.25">
      <c r="A17" s="222" t="s">
        <v>28</v>
      </c>
      <c r="B17" s="188" t="s">
        <v>210</v>
      </c>
      <c r="C17" s="664">
        <v>27</v>
      </c>
      <c r="D17" s="664">
        <v>0</v>
      </c>
      <c r="E17" s="664">
        <v>27</v>
      </c>
      <c r="F17" s="664">
        <v>50</v>
      </c>
      <c r="G17" s="239"/>
      <c r="H17" s="661"/>
    </row>
    <row r="18" spans="1:8" ht="30">
      <c r="A18" s="226"/>
      <c r="B18" s="228" t="s">
        <v>179</v>
      </c>
      <c r="C18" s="665"/>
      <c r="D18" s="665"/>
      <c r="E18" s="665"/>
      <c r="F18" s="665"/>
      <c r="G18" s="192">
        <v>20.86</v>
      </c>
      <c r="H18" s="662"/>
    </row>
    <row r="19" spans="1:8" ht="15">
      <c r="A19" s="226"/>
      <c r="B19" s="218" t="s">
        <v>29</v>
      </c>
      <c r="C19" s="665"/>
      <c r="D19" s="665"/>
      <c r="E19" s="665"/>
      <c r="F19" s="665"/>
      <c r="G19" s="192">
        <v>0.53</v>
      </c>
      <c r="H19" s="662"/>
    </row>
    <row r="20" spans="1:8" ht="15">
      <c r="A20" s="226"/>
      <c r="B20" s="218" t="s">
        <v>180</v>
      </c>
      <c r="C20" s="665"/>
      <c r="D20" s="665"/>
      <c r="E20" s="665"/>
      <c r="F20" s="665"/>
      <c r="G20" s="192">
        <v>2.92</v>
      </c>
      <c r="H20" s="662"/>
    </row>
    <row r="21" spans="1:8" s="223" customFormat="1" ht="30">
      <c r="A21" s="227"/>
      <c r="B21" s="218" t="s">
        <v>30</v>
      </c>
      <c r="C21" s="665"/>
      <c r="D21" s="665"/>
      <c r="E21" s="665"/>
      <c r="F21" s="665"/>
      <c r="G21" s="239">
        <v>0.3</v>
      </c>
      <c r="H21" s="662"/>
    </row>
    <row r="22" spans="1:8" s="223" customFormat="1" ht="15">
      <c r="A22" s="227"/>
      <c r="B22" s="218" t="s">
        <v>178</v>
      </c>
      <c r="C22" s="665"/>
      <c r="D22" s="665"/>
      <c r="E22" s="665"/>
      <c r="F22" s="665"/>
      <c r="G22" s="239">
        <v>0</v>
      </c>
      <c r="H22" s="662"/>
    </row>
    <row r="23" spans="1:8" s="223" customFormat="1" ht="30">
      <c r="A23" s="227"/>
      <c r="B23" s="218" t="s">
        <v>181</v>
      </c>
      <c r="C23" s="665"/>
      <c r="D23" s="665"/>
      <c r="E23" s="665"/>
      <c r="F23" s="665"/>
      <c r="G23" s="239">
        <v>0</v>
      </c>
      <c r="H23" s="662"/>
    </row>
    <row r="24" spans="1:8" s="223" customFormat="1" ht="30">
      <c r="A24" s="222"/>
      <c r="B24" s="218" t="s">
        <v>182</v>
      </c>
      <c r="C24" s="666"/>
      <c r="D24" s="666"/>
      <c r="E24" s="666"/>
      <c r="F24" s="666"/>
      <c r="G24" s="239">
        <v>0.72</v>
      </c>
      <c r="H24" s="663"/>
    </row>
    <row r="25" spans="1:8" s="232" customFormat="1" ht="15.75">
      <c r="A25" s="230"/>
      <c r="B25" s="231" t="s">
        <v>27</v>
      </c>
      <c r="C25" s="237">
        <f>C17</f>
        <v>27</v>
      </c>
      <c r="D25" s="237">
        <f>D17</f>
        <v>0</v>
      </c>
      <c r="E25" s="237">
        <f>E17</f>
        <v>27</v>
      </c>
      <c r="F25" s="237">
        <f>F17</f>
        <v>50</v>
      </c>
      <c r="G25" s="238">
        <f>SUM(G17:G24)</f>
        <v>25.330000000000002</v>
      </c>
      <c r="H25" s="236">
        <f>(D25+E25)-G25</f>
        <v>1.6699999999999982</v>
      </c>
    </row>
    <row r="26" spans="1:8" s="179" customFormat="1" ht="16.5" thickBot="1">
      <c r="A26" s="233"/>
      <c r="B26" s="234" t="s">
        <v>31</v>
      </c>
      <c r="C26" s="236">
        <f aca="true" t="shared" si="0" ref="C26:H26">C16+C25</f>
        <v>30</v>
      </c>
      <c r="D26" s="236">
        <f t="shared" si="0"/>
        <v>0</v>
      </c>
      <c r="E26" s="236">
        <f t="shared" si="0"/>
        <v>30</v>
      </c>
      <c r="F26" s="236">
        <f t="shared" si="0"/>
        <v>55.09</v>
      </c>
      <c r="G26" s="236">
        <f t="shared" si="0"/>
        <v>28.270000000000003</v>
      </c>
      <c r="H26" s="236">
        <f t="shared" si="0"/>
        <v>1.7299999999999982</v>
      </c>
    </row>
    <row r="27" spans="1:8" ht="15.75">
      <c r="A27" s="144"/>
      <c r="B27" s="45"/>
      <c r="C27" s="229"/>
      <c r="D27" s="229"/>
      <c r="E27" s="229"/>
      <c r="F27" s="229"/>
      <c r="H27" s="144"/>
    </row>
    <row r="28" spans="1:8" ht="15.75">
      <c r="A28" s="144"/>
      <c r="B28" s="369"/>
      <c r="C28" s="369"/>
      <c r="D28" s="369"/>
      <c r="E28" s="369"/>
      <c r="F28" s="369"/>
      <c r="G28" s="886">
        <f>G26/C26</f>
        <v>0.9423333333333335</v>
      </c>
      <c r="H28" s="144"/>
    </row>
    <row r="29" spans="1:8" ht="15">
      <c r="A29" s="144"/>
      <c r="B29" s="369"/>
      <c r="C29" s="369"/>
      <c r="D29" s="369"/>
      <c r="E29" s="369"/>
      <c r="F29" s="369"/>
      <c r="G29" s="369"/>
      <c r="H29" s="144"/>
    </row>
    <row r="30" spans="1:8" ht="15">
      <c r="A30" s="144"/>
      <c r="B30" s="369"/>
      <c r="C30" s="369"/>
      <c r="D30" s="369"/>
      <c r="E30" s="369"/>
      <c r="F30" s="369"/>
      <c r="G30" s="369"/>
      <c r="H30" s="144"/>
    </row>
    <row r="31" s="223" customFormat="1" ht="15.75">
      <c r="G31" s="10" t="s">
        <v>590</v>
      </c>
    </row>
    <row r="32" s="223" customFormat="1" ht="15.75">
      <c r="G32" s="10" t="s">
        <v>468</v>
      </c>
    </row>
  </sheetData>
  <sheetProtection/>
  <mergeCells count="14">
    <mergeCell ref="H12:H15"/>
    <mergeCell ref="A5:H5"/>
    <mergeCell ref="E12:E15"/>
    <mergeCell ref="A8:B8"/>
    <mergeCell ref="H17:H24"/>
    <mergeCell ref="D17:D24"/>
    <mergeCell ref="E17:E24"/>
    <mergeCell ref="F17:F24"/>
    <mergeCell ref="A2:H2"/>
    <mergeCell ref="A3:H3"/>
    <mergeCell ref="C12:C15"/>
    <mergeCell ref="D12:D15"/>
    <mergeCell ref="F12:F15"/>
    <mergeCell ref="C17:C24"/>
  </mergeCells>
  <printOptions horizontalCentered="1"/>
  <pageMargins left="0.35" right="0.33" top="0.44" bottom="0" header="0.31496062992125984" footer="0.2"/>
  <pageSetup fitToHeight="1" fitToWidth="1" horizontalDpi="600" verticalDpi="600" orientation="landscape" paperSize="9" scale="86" r:id="rId1"/>
</worksheet>
</file>

<file path=xl/worksheets/sheet29.xml><?xml version="1.0" encoding="utf-8"?>
<worksheet xmlns="http://schemas.openxmlformats.org/spreadsheetml/2006/main" xmlns:r="http://schemas.openxmlformats.org/officeDocument/2006/relationships">
  <sheetPr>
    <pageSetUpPr fitToPage="1"/>
  </sheetPr>
  <dimension ref="A1:R24"/>
  <sheetViews>
    <sheetView view="pageBreakPreview" zoomScale="85" zoomScaleSheetLayoutView="85" zoomScalePageLayoutView="0" workbookViewId="0" topLeftCell="A1">
      <selection activeCell="D11" sqref="D11"/>
    </sheetView>
  </sheetViews>
  <sheetFormatPr defaultColWidth="9.140625" defaultRowHeight="12.75"/>
  <cols>
    <col min="1" max="1" width="25.140625" style="12" bestFit="1" customWidth="1"/>
    <col min="2" max="2" width="18.7109375" style="12" bestFit="1" customWidth="1"/>
    <col min="3" max="3" width="41.00390625" style="12" bestFit="1" customWidth="1"/>
    <col min="4" max="4" width="34.00390625" style="12" bestFit="1" customWidth="1"/>
    <col min="5" max="5" width="25.28125" style="12" bestFit="1" customWidth="1"/>
    <col min="6" max="16384" width="9.140625" style="12" customWidth="1"/>
  </cols>
  <sheetData>
    <row r="1" spans="5:6" ht="15">
      <c r="E1" s="26" t="s">
        <v>571</v>
      </c>
      <c r="F1" s="27"/>
    </row>
    <row r="2" spans="2:6" ht="15">
      <c r="B2" s="606" t="s">
        <v>0</v>
      </c>
      <c r="C2" s="606"/>
      <c r="D2" s="606"/>
      <c r="E2" s="28"/>
      <c r="F2" s="28"/>
    </row>
    <row r="3" spans="1:6" ht="20.25">
      <c r="A3" s="630" t="s">
        <v>786</v>
      </c>
      <c r="B3" s="630"/>
      <c r="C3" s="630"/>
      <c r="D3" s="630"/>
      <c r="E3" s="630"/>
      <c r="F3" s="372"/>
    </row>
    <row r="4" ht="10.5" customHeight="1"/>
    <row r="5" spans="1:5" ht="30.75" customHeight="1">
      <c r="A5" s="615" t="s">
        <v>855</v>
      </c>
      <c r="B5" s="615"/>
      <c r="C5" s="615"/>
      <c r="D5" s="615"/>
      <c r="E5" s="615"/>
    </row>
    <row r="6" spans="1:5" ht="15">
      <c r="A6" s="108"/>
      <c r="B6" s="108"/>
      <c r="C6" s="108"/>
      <c r="D6" s="108"/>
      <c r="E6" s="108"/>
    </row>
    <row r="7" spans="1:5" ht="0.75" customHeight="1">
      <c r="A7" s="108"/>
      <c r="B7" s="108"/>
      <c r="C7" s="108"/>
      <c r="D7" s="108"/>
      <c r="E7" s="108"/>
    </row>
    <row r="8" spans="1:5" ht="15.75">
      <c r="A8" s="10" t="s">
        <v>592</v>
      </c>
      <c r="B8" s="108"/>
      <c r="C8" s="108"/>
      <c r="D8" s="108"/>
      <c r="E8" s="108"/>
    </row>
    <row r="9" spans="1:18" ht="15">
      <c r="A9" s="108"/>
      <c r="B9" s="108"/>
      <c r="C9" s="108"/>
      <c r="D9" s="674" t="s">
        <v>828</v>
      </c>
      <c r="E9" s="674"/>
      <c r="Q9" s="14"/>
      <c r="R9" s="15"/>
    </row>
    <row r="10" spans="1:18" ht="26.25" customHeight="1">
      <c r="A10" s="532" t="s">
        <v>2</v>
      </c>
      <c r="B10" s="532" t="s">
        <v>3</v>
      </c>
      <c r="C10" s="675" t="s">
        <v>572</v>
      </c>
      <c r="D10" s="676"/>
      <c r="E10" s="677"/>
      <c r="Q10" s="15"/>
      <c r="R10" s="15"/>
    </row>
    <row r="11" spans="1:5" ht="70.5" customHeight="1">
      <c r="A11" s="532"/>
      <c r="B11" s="532"/>
      <c r="C11" s="112" t="s">
        <v>573</v>
      </c>
      <c r="D11" s="112" t="s">
        <v>574</v>
      </c>
      <c r="E11" s="112" t="s">
        <v>575</v>
      </c>
    </row>
    <row r="12" spans="1:5" s="373" customFormat="1" ht="15.75" customHeight="1">
      <c r="A12" s="220">
        <v>1</v>
      </c>
      <c r="B12" s="207">
        <v>2</v>
      </c>
      <c r="C12" s="220">
        <v>3</v>
      </c>
      <c r="D12" s="207">
        <v>4</v>
      </c>
      <c r="E12" s="220">
        <v>5</v>
      </c>
    </row>
    <row r="13" spans="1:5" ht="18" customHeight="1">
      <c r="A13" s="118">
        <v>1</v>
      </c>
      <c r="B13" s="121" t="s">
        <v>470</v>
      </c>
      <c r="C13" s="163">
        <v>1</v>
      </c>
      <c r="D13" s="163">
        <v>1</v>
      </c>
      <c r="E13" s="163">
        <v>123</v>
      </c>
    </row>
    <row r="14" spans="1:5" ht="74.25" customHeight="1" hidden="1">
      <c r="A14" s="118">
        <v>2</v>
      </c>
      <c r="B14" s="121"/>
      <c r="C14" s="163"/>
      <c r="D14" s="163"/>
      <c r="E14" s="163"/>
    </row>
    <row r="15" spans="1:5" s="11" customFormat="1" ht="15.75">
      <c r="A15" s="110" t="s">
        <v>15</v>
      </c>
      <c r="B15" s="46"/>
      <c r="C15" s="111">
        <f>C13</f>
        <v>1</v>
      </c>
      <c r="D15" s="111">
        <f>D13</f>
        <v>1</v>
      </c>
      <c r="E15" s="111">
        <f>E13</f>
        <v>123</v>
      </c>
    </row>
    <row r="16" spans="1:5" ht="15.75">
      <c r="A16" s="108"/>
      <c r="B16" s="108"/>
      <c r="C16" s="108"/>
      <c r="D16" s="108"/>
      <c r="E16" s="45"/>
    </row>
    <row r="17" spans="1:5" ht="15.75">
      <c r="A17" s="108"/>
      <c r="B17" s="108"/>
      <c r="C17" s="108"/>
      <c r="D17" s="108"/>
      <c r="E17" s="45"/>
    </row>
    <row r="18" spans="1:5" ht="15.75">
      <c r="A18" s="108"/>
      <c r="B18" s="108"/>
      <c r="C18" s="108"/>
      <c r="D18" s="108"/>
      <c r="E18" s="45"/>
    </row>
    <row r="19" spans="1:5" ht="15.75">
      <c r="A19" s="108"/>
      <c r="B19" s="108"/>
      <c r="C19" s="108"/>
      <c r="D19" s="108"/>
      <c r="E19" s="45"/>
    </row>
    <row r="20" spans="1:5" ht="15.75">
      <c r="A20" s="108"/>
      <c r="B20" s="108"/>
      <c r="C20" s="108"/>
      <c r="D20" s="108"/>
      <c r="E20" s="45"/>
    </row>
    <row r="21" spans="1:5" ht="15.75">
      <c r="A21" s="108"/>
      <c r="B21" s="108"/>
      <c r="C21" s="108"/>
      <c r="D21" s="108"/>
      <c r="E21" s="45"/>
    </row>
    <row r="22" spans="1:5" ht="15.75">
      <c r="A22" s="108"/>
      <c r="B22" s="108"/>
      <c r="C22" s="108"/>
      <c r="D22" s="108"/>
      <c r="E22" s="130"/>
    </row>
    <row r="23" spans="1:5" ht="15.75">
      <c r="A23" s="108"/>
      <c r="B23" s="108"/>
      <c r="C23" s="108"/>
      <c r="D23" s="673" t="s">
        <v>590</v>
      </c>
      <c r="E23" s="673"/>
    </row>
    <row r="24" spans="1:5" ht="15.75">
      <c r="A24" s="108"/>
      <c r="B24" s="108"/>
      <c r="C24" s="108"/>
      <c r="D24" s="673" t="s">
        <v>468</v>
      </c>
      <c r="E24" s="673"/>
    </row>
  </sheetData>
  <sheetProtection/>
  <mergeCells count="9">
    <mergeCell ref="A3:E3"/>
    <mergeCell ref="B2:D2"/>
    <mergeCell ref="D23:E23"/>
    <mergeCell ref="D24:E24"/>
    <mergeCell ref="A5:E5"/>
    <mergeCell ref="D9:E9"/>
    <mergeCell ref="A10:A11"/>
    <mergeCell ref="B10:B11"/>
    <mergeCell ref="C10:E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2" r:id="rId1"/>
  <colBreaks count="1" manualBreakCount="1">
    <brk id="5" max="32" man="1"/>
  </colBreaks>
</worksheet>
</file>

<file path=xl/worksheets/sheet3.xml><?xml version="1.0" encoding="utf-8"?>
<worksheet xmlns="http://schemas.openxmlformats.org/spreadsheetml/2006/main" xmlns:r="http://schemas.openxmlformats.org/officeDocument/2006/relationships">
  <sheetPr>
    <pageSetUpPr fitToPage="1"/>
  </sheetPr>
  <dimension ref="B2:H18"/>
  <sheetViews>
    <sheetView view="pageBreakPreview" zoomScale="90" zoomScaleSheetLayoutView="90" zoomScalePageLayoutView="0" workbookViewId="0" topLeftCell="A1">
      <selection activeCell="L9" sqref="L9"/>
    </sheetView>
  </sheetViews>
  <sheetFormatPr defaultColWidth="9.140625" defaultRowHeight="12.75"/>
  <sheetData>
    <row r="2" ht="12.75">
      <c r="B2" s="11"/>
    </row>
    <row r="4" spans="2:8" ht="12.75" customHeight="1">
      <c r="B4" s="506"/>
      <c r="C4" s="506"/>
      <c r="D4" s="506"/>
      <c r="E4" s="506"/>
      <c r="F4" s="506"/>
      <c r="G4" s="506"/>
      <c r="H4" s="506"/>
    </row>
    <row r="5" spans="2:8" ht="12.75" customHeight="1">
      <c r="B5" s="506"/>
      <c r="C5" s="506"/>
      <c r="D5" s="506"/>
      <c r="E5" s="506"/>
      <c r="F5" s="506"/>
      <c r="G5" s="506"/>
      <c r="H5" s="506"/>
    </row>
    <row r="6" spans="2:8" ht="12.75" customHeight="1">
      <c r="B6" s="506"/>
      <c r="C6" s="506"/>
      <c r="D6" s="506"/>
      <c r="E6" s="506"/>
      <c r="F6" s="506"/>
      <c r="G6" s="506"/>
      <c r="H6" s="506"/>
    </row>
    <row r="7" spans="2:8" ht="12.75" customHeight="1">
      <c r="B7" s="506"/>
      <c r="C7" s="506"/>
      <c r="D7" s="506"/>
      <c r="E7" s="506"/>
      <c r="F7" s="506"/>
      <c r="G7" s="506"/>
      <c r="H7" s="506"/>
    </row>
    <row r="8" spans="2:8" ht="12.75" customHeight="1">
      <c r="B8" s="506"/>
      <c r="C8" s="506"/>
      <c r="D8" s="506"/>
      <c r="E8" s="506"/>
      <c r="F8" s="506"/>
      <c r="G8" s="506"/>
      <c r="H8" s="506"/>
    </row>
    <row r="9" spans="2:8" ht="12.75" customHeight="1">
      <c r="B9" s="506"/>
      <c r="C9" s="506"/>
      <c r="D9" s="506"/>
      <c r="E9" s="506"/>
      <c r="F9" s="506"/>
      <c r="G9" s="506"/>
      <c r="H9" s="506"/>
    </row>
    <row r="10" spans="2:8" ht="12.75" customHeight="1">
      <c r="B10" s="506"/>
      <c r="C10" s="506"/>
      <c r="D10" s="506"/>
      <c r="E10" s="506"/>
      <c r="F10" s="506"/>
      <c r="G10" s="506"/>
      <c r="H10" s="506"/>
    </row>
    <row r="11" spans="2:8" ht="12.75" customHeight="1">
      <c r="B11" s="506"/>
      <c r="C11" s="506"/>
      <c r="D11" s="506"/>
      <c r="E11" s="506"/>
      <c r="F11" s="506"/>
      <c r="G11" s="506"/>
      <c r="H11" s="506"/>
    </row>
    <row r="12" spans="2:8" ht="12.75" customHeight="1">
      <c r="B12" s="506"/>
      <c r="C12" s="506"/>
      <c r="D12" s="506"/>
      <c r="E12" s="506"/>
      <c r="F12" s="506"/>
      <c r="G12" s="506"/>
      <c r="H12" s="506"/>
    </row>
    <row r="13" spans="2:8" ht="12.75" customHeight="1">
      <c r="B13" s="506"/>
      <c r="C13" s="506"/>
      <c r="D13" s="506"/>
      <c r="E13" s="506"/>
      <c r="F13" s="506"/>
      <c r="G13" s="506"/>
      <c r="H13" s="506"/>
    </row>
    <row r="14" spans="2:8" ht="12.75">
      <c r="B14" s="506"/>
      <c r="C14" s="506"/>
      <c r="D14" s="506"/>
      <c r="E14" s="506"/>
      <c r="F14" s="506"/>
      <c r="G14" s="506"/>
      <c r="H14" s="506"/>
    </row>
    <row r="15" spans="2:8" ht="12.75">
      <c r="B15" s="506"/>
      <c r="C15" s="506"/>
      <c r="D15" s="506"/>
      <c r="E15" s="506"/>
      <c r="F15" s="506"/>
      <c r="G15" s="506"/>
      <c r="H15" s="506"/>
    </row>
    <row r="16" spans="2:8" ht="12.75">
      <c r="B16" s="506"/>
      <c r="C16" s="506"/>
      <c r="D16" s="506"/>
      <c r="E16" s="506"/>
      <c r="F16" s="506"/>
      <c r="G16" s="506"/>
      <c r="H16" s="506"/>
    </row>
    <row r="17" spans="2:8" ht="12.75">
      <c r="B17" s="506"/>
      <c r="C17" s="506"/>
      <c r="D17" s="506"/>
      <c r="E17" s="506"/>
      <c r="F17" s="506"/>
      <c r="G17" s="506"/>
      <c r="H17" s="506"/>
    </row>
    <row r="18" spans="2:8" ht="12.75">
      <c r="B18" s="506"/>
      <c r="C18" s="506"/>
      <c r="D18" s="506"/>
      <c r="E18" s="506"/>
      <c r="F18" s="506"/>
      <c r="G18" s="506"/>
      <c r="H18" s="506"/>
    </row>
  </sheetData>
  <sheetProtection/>
  <mergeCells count="1">
    <mergeCell ref="B4:H18"/>
  </mergeCells>
  <printOptions horizontalCentered="1"/>
  <pageMargins left="1.17" right="0.7086614173228347" top="1.29" bottom="0" header="1.41" footer="0.31496062992125984"/>
  <pageSetup fitToHeight="1" fitToWidth="1"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J19"/>
  <sheetViews>
    <sheetView view="pageBreakPreview" zoomScaleSheetLayoutView="100" zoomScalePageLayoutView="0" workbookViewId="0" topLeftCell="A5">
      <selection activeCell="I14" sqref="I14"/>
    </sheetView>
  </sheetViews>
  <sheetFormatPr defaultColWidth="9.140625" defaultRowHeight="12.75"/>
  <cols>
    <col min="1" max="1" width="8.28125" style="108" customWidth="1"/>
    <col min="2" max="2" width="13.57421875" style="108" customWidth="1"/>
    <col min="3" max="3" width="22.140625" style="108" customWidth="1"/>
    <col min="4" max="5" width="13.57421875" style="108" customWidth="1"/>
    <col min="6" max="7" width="12.8515625" style="108" customWidth="1"/>
    <col min="8" max="8" width="31.57421875" style="108" customWidth="1"/>
    <col min="9" max="9" width="15.421875" style="108" customWidth="1"/>
    <col min="10" max="16384" width="9.140625" style="108" customWidth="1"/>
  </cols>
  <sheetData>
    <row r="1" spans="8:9" ht="15" customHeight="1">
      <c r="H1" s="678" t="s">
        <v>624</v>
      </c>
      <c r="I1" s="678"/>
    </row>
    <row r="2" spans="3:10" ht="18">
      <c r="C2" s="601" t="s">
        <v>0</v>
      </c>
      <c r="D2" s="601"/>
      <c r="E2" s="601"/>
      <c r="F2" s="601"/>
      <c r="G2" s="601"/>
      <c r="H2" s="601"/>
      <c r="I2" s="85"/>
      <c r="J2" s="68"/>
    </row>
    <row r="3" spans="2:10" ht="20.25">
      <c r="B3" s="602" t="s">
        <v>786</v>
      </c>
      <c r="C3" s="602"/>
      <c r="D3" s="602"/>
      <c r="E3" s="602"/>
      <c r="F3" s="602"/>
      <c r="G3" s="602"/>
      <c r="H3" s="602"/>
      <c r="I3" s="68"/>
      <c r="J3" s="68"/>
    </row>
    <row r="4" spans="3:10" ht="18">
      <c r="C4" s="245"/>
      <c r="D4" s="245"/>
      <c r="E4" s="245"/>
      <c r="F4" s="245"/>
      <c r="G4" s="245"/>
      <c r="H4" s="245"/>
      <c r="I4" s="245"/>
      <c r="J4" s="68"/>
    </row>
    <row r="5" spans="4:9" ht="20.25" customHeight="1">
      <c r="D5" s="389" t="s">
        <v>856</v>
      </c>
      <c r="E5" s="350"/>
      <c r="F5" s="350"/>
      <c r="G5" s="350"/>
      <c r="H5" s="350"/>
      <c r="I5" s="350"/>
    </row>
    <row r="6" spans="1:9" ht="20.25" customHeight="1">
      <c r="A6" s="10" t="s">
        <v>485</v>
      </c>
      <c r="C6" s="350"/>
      <c r="D6" s="350"/>
      <c r="E6" s="350"/>
      <c r="F6" s="350"/>
      <c r="G6" s="350"/>
      <c r="H6" s="350"/>
      <c r="I6" s="458"/>
    </row>
    <row r="7" spans="1:9" ht="15" customHeight="1">
      <c r="A7" s="682" t="s">
        <v>68</v>
      </c>
      <c r="B7" s="682" t="s">
        <v>32</v>
      </c>
      <c r="C7" s="682" t="s">
        <v>398</v>
      </c>
      <c r="D7" s="682" t="s">
        <v>377</v>
      </c>
      <c r="E7" s="682" t="s">
        <v>376</v>
      </c>
      <c r="F7" s="682"/>
      <c r="G7" s="682"/>
      <c r="H7" s="682" t="s">
        <v>402</v>
      </c>
      <c r="I7" s="679" t="s">
        <v>403</v>
      </c>
    </row>
    <row r="8" spans="1:9" ht="12.75" customHeight="1">
      <c r="A8" s="682"/>
      <c r="B8" s="682"/>
      <c r="C8" s="682"/>
      <c r="D8" s="682"/>
      <c r="E8" s="682" t="s">
        <v>399</v>
      </c>
      <c r="F8" s="682" t="s">
        <v>400</v>
      </c>
      <c r="G8" s="682" t="s">
        <v>401</v>
      </c>
      <c r="H8" s="682"/>
      <c r="I8" s="680"/>
    </row>
    <row r="9" spans="1:9" ht="20.25" customHeight="1">
      <c r="A9" s="682"/>
      <c r="B9" s="682"/>
      <c r="C9" s="682"/>
      <c r="D9" s="682"/>
      <c r="E9" s="682"/>
      <c r="F9" s="682"/>
      <c r="G9" s="682"/>
      <c r="H9" s="682"/>
      <c r="I9" s="680"/>
    </row>
    <row r="10" spans="1:9" ht="81" customHeight="1">
      <c r="A10" s="682"/>
      <c r="B10" s="682"/>
      <c r="C10" s="682"/>
      <c r="D10" s="682"/>
      <c r="E10" s="682"/>
      <c r="F10" s="682"/>
      <c r="G10" s="682"/>
      <c r="H10" s="682"/>
      <c r="I10" s="681"/>
    </row>
    <row r="11" spans="1:9" ht="15.75">
      <c r="A11" s="351">
        <v>1</v>
      </c>
      <c r="B11" s="351">
        <v>2</v>
      </c>
      <c r="C11" s="352">
        <v>3</v>
      </c>
      <c r="D11" s="351">
        <v>4</v>
      </c>
      <c r="E11" s="351">
        <v>5</v>
      </c>
      <c r="F11" s="352">
        <v>6</v>
      </c>
      <c r="G11" s="351">
        <v>7</v>
      </c>
      <c r="H11" s="352">
        <v>8</v>
      </c>
      <c r="I11" s="351">
        <v>9</v>
      </c>
    </row>
    <row r="12" spans="1:9" ht="157.5">
      <c r="A12" s="163">
        <v>1</v>
      </c>
      <c r="B12" s="163" t="s">
        <v>470</v>
      </c>
      <c r="C12" s="353" t="s">
        <v>857</v>
      </c>
      <c r="D12" s="353">
        <v>20</v>
      </c>
      <c r="E12" s="353" t="s">
        <v>496</v>
      </c>
      <c r="F12" s="353" t="s">
        <v>486</v>
      </c>
      <c r="G12" s="353" t="s">
        <v>486</v>
      </c>
      <c r="H12" s="353" t="s">
        <v>858</v>
      </c>
      <c r="I12" s="353" t="s">
        <v>859</v>
      </c>
    </row>
    <row r="18" ht="15.75">
      <c r="H18" s="10" t="s">
        <v>590</v>
      </c>
    </row>
    <row r="19" ht="15.75">
      <c r="H19" s="10" t="s">
        <v>468</v>
      </c>
    </row>
  </sheetData>
  <sheetProtection/>
  <mergeCells count="13">
    <mergeCell ref="A7:A10"/>
    <mergeCell ref="G8:G10"/>
    <mergeCell ref="H7:H10"/>
    <mergeCell ref="B7:B10"/>
    <mergeCell ref="C7:C10"/>
    <mergeCell ref="E7:G7"/>
    <mergeCell ref="D7:D10"/>
    <mergeCell ref="H1:I1"/>
    <mergeCell ref="C2:H2"/>
    <mergeCell ref="B3:H3"/>
    <mergeCell ref="I7:I10"/>
    <mergeCell ref="E8:E10"/>
    <mergeCell ref="F8:F10"/>
  </mergeCells>
  <printOptions horizontalCentered="1"/>
  <pageMargins left="0.55" right="0.45" top="0.72" bottom="0" header="0.31496062992125984" footer="0.31496062992125984"/>
  <pageSetup fitToHeight="1" fitToWidth="1" horizontalDpi="600" verticalDpi="600" orientation="landscape" paperSize="9" scale="96" r:id="rId1"/>
</worksheet>
</file>

<file path=xl/worksheets/sheet31.xml><?xml version="1.0" encoding="utf-8"?>
<worksheet xmlns="http://schemas.openxmlformats.org/spreadsheetml/2006/main" xmlns:r="http://schemas.openxmlformats.org/officeDocument/2006/relationships">
  <sheetPr>
    <pageSetUpPr fitToPage="1"/>
  </sheetPr>
  <dimension ref="A1:J19"/>
  <sheetViews>
    <sheetView view="pageBreakPreview" zoomScale="115" zoomScaleSheetLayoutView="115" zoomScalePageLayoutView="0" workbookViewId="0" topLeftCell="A2">
      <selection activeCell="A4" sqref="A4:I4"/>
    </sheetView>
  </sheetViews>
  <sheetFormatPr defaultColWidth="9.140625" defaultRowHeight="12.75"/>
  <cols>
    <col min="2" max="2" width="13.57421875" style="0" customWidth="1"/>
    <col min="3" max="4" width="10.421875" style="0" customWidth="1"/>
    <col min="5" max="5" width="10.7109375" style="0" customWidth="1"/>
    <col min="6" max="6" width="11.57421875" style="0" customWidth="1"/>
    <col min="7" max="7" width="10.421875" style="0" customWidth="1"/>
    <col min="8" max="8" width="24.28125" style="0" customWidth="1"/>
    <col min="9" max="9" width="16.140625" style="0" customWidth="1"/>
    <col min="10" max="10" width="12.00390625" style="0" customWidth="1"/>
  </cols>
  <sheetData>
    <row r="1" spans="1:10" ht="18">
      <c r="A1" s="684" t="s">
        <v>626</v>
      </c>
      <c r="B1" s="684"/>
      <c r="C1" s="684"/>
      <c r="D1" s="684"/>
      <c r="E1" s="684"/>
      <c r="F1" s="684"/>
      <c r="G1" s="684"/>
      <c r="H1" s="684"/>
      <c r="I1" s="684"/>
      <c r="J1" s="684"/>
    </row>
    <row r="2" spans="1:10" ht="21">
      <c r="A2" s="617" t="s">
        <v>786</v>
      </c>
      <c r="B2" s="617"/>
      <c r="C2" s="617"/>
      <c r="D2" s="617"/>
      <c r="E2" s="617"/>
      <c r="F2" s="617"/>
      <c r="G2" s="617"/>
      <c r="H2" s="617"/>
      <c r="I2" s="617"/>
      <c r="J2" s="617"/>
    </row>
    <row r="3" spans="1:9" ht="15">
      <c r="A3" s="59"/>
      <c r="B3" s="59"/>
      <c r="C3" s="59"/>
      <c r="D3" s="59"/>
      <c r="E3" s="59"/>
      <c r="F3" s="59"/>
      <c r="G3" s="59"/>
      <c r="H3" s="59"/>
      <c r="I3" s="59"/>
    </row>
    <row r="4" spans="1:9" ht="18">
      <c r="A4" s="601" t="s">
        <v>625</v>
      </c>
      <c r="B4" s="601"/>
      <c r="C4" s="601"/>
      <c r="D4" s="601"/>
      <c r="E4" s="601"/>
      <c r="F4" s="601"/>
      <c r="G4" s="601"/>
      <c r="H4" s="601"/>
      <c r="I4" s="601"/>
    </row>
    <row r="5" spans="1:9" ht="15">
      <c r="A5" s="60" t="s">
        <v>466</v>
      </c>
      <c r="B5" s="60"/>
      <c r="C5" s="60"/>
      <c r="D5" s="60"/>
      <c r="E5" s="60"/>
      <c r="F5" s="60"/>
      <c r="G5" s="60"/>
      <c r="H5" s="60"/>
      <c r="I5" s="12" t="s">
        <v>809</v>
      </c>
    </row>
    <row r="6" spans="1:10" ht="30" customHeight="1">
      <c r="A6" s="685" t="s">
        <v>2</v>
      </c>
      <c r="B6" s="685" t="s">
        <v>378</v>
      </c>
      <c r="C6" s="622" t="s">
        <v>379</v>
      </c>
      <c r="D6" s="622"/>
      <c r="E6" s="622"/>
      <c r="F6" s="686" t="s">
        <v>382</v>
      </c>
      <c r="G6" s="687"/>
      <c r="H6" s="687"/>
      <c r="I6" s="688"/>
      <c r="J6" s="689" t="s">
        <v>386</v>
      </c>
    </row>
    <row r="7" spans="1:10" ht="60.75" customHeight="1">
      <c r="A7" s="685"/>
      <c r="B7" s="685"/>
      <c r="C7" s="24" t="s">
        <v>94</v>
      </c>
      <c r="D7" s="24" t="s">
        <v>380</v>
      </c>
      <c r="E7" s="24" t="s">
        <v>381</v>
      </c>
      <c r="F7" s="70" t="s">
        <v>383</v>
      </c>
      <c r="G7" s="70" t="s">
        <v>384</v>
      </c>
      <c r="H7" s="70" t="s">
        <v>385</v>
      </c>
      <c r="I7" s="70" t="s">
        <v>42</v>
      </c>
      <c r="J7" s="690"/>
    </row>
    <row r="8" spans="1:10" ht="15">
      <c r="A8" s="61" t="s">
        <v>245</v>
      </c>
      <c r="B8" s="61" t="s">
        <v>246</v>
      </c>
      <c r="C8" s="61" t="s">
        <v>247</v>
      </c>
      <c r="D8" s="61" t="s">
        <v>248</v>
      </c>
      <c r="E8" s="61" t="s">
        <v>249</v>
      </c>
      <c r="F8" s="61" t="s">
        <v>252</v>
      </c>
      <c r="G8" s="61" t="s">
        <v>272</v>
      </c>
      <c r="H8" s="61" t="s">
        <v>273</v>
      </c>
      <c r="I8" s="61" t="s">
        <v>274</v>
      </c>
      <c r="J8" s="61" t="s">
        <v>302</v>
      </c>
    </row>
    <row r="9" spans="1:10" ht="83.25" customHeight="1">
      <c r="A9" s="6">
        <v>1</v>
      </c>
      <c r="B9" s="13">
        <v>1200</v>
      </c>
      <c r="C9" s="5">
        <v>0</v>
      </c>
      <c r="D9" s="5">
        <v>0</v>
      </c>
      <c r="E9" s="5">
        <v>1200</v>
      </c>
      <c r="F9" s="5" t="s">
        <v>496</v>
      </c>
      <c r="G9" s="5" t="s">
        <v>7</v>
      </c>
      <c r="H9" s="467" t="s">
        <v>860</v>
      </c>
      <c r="I9" s="382" t="s">
        <v>604</v>
      </c>
      <c r="J9" s="467" t="s">
        <v>861</v>
      </c>
    </row>
    <row r="16" spans="1:10" ht="12.75" customHeight="1">
      <c r="A16" s="62"/>
      <c r="B16" s="62"/>
      <c r="C16" s="62"/>
      <c r="D16" s="62"/>
      <c r="I16" s="683"/>
      <c r="J16" s="683"/>
    </row>
    <row r="17" spans="1:10" ht="12.75" customHeight="1">
      <c r="A17" s="62"/>
      <c r="B17" s="62"/>
      <c r="C17" s="62"/>
      <c r="D17" s="62"/>
      <c r="I17" s="683"/>
      <c r="J17" s="683"/>
    </row>
    <row r="18" spans="1:10" ht="12.75" customHeight="1">
      <c r="A18" s="62"/>
      <c r="B18" s="62"/>
      <c r="C18" s="62"/>
      <c r="D18" s="62"/>
      <c r="I18" s="10" t="s">
        <v>590</v>
      </c>
      <c r="J18" s="63"/>
    </row>
    <row r="19" spans="1:10" ht="15.75">
      <c r="A19" s="62"/>
      <c r="C19" s="62"/>
      <c r="D19" s="62"/>
      <c r="I19" s="10" t="s">
        <v>468</v>
      </c>
      <c r="J19" s="64"/>
    </row>
  </sheetData>
  <sheetProtection/>
  <mergeCells count="10">
    <mergeCell ref="I16:J16"/>
    <mergeCell ref="I17:J17"/>
    <mergeCell ref="A1:J1"/>
    <mergeCell ref="A2:J2"/>
    <mergeCell ref="A4:I4"/>
    <mergeCell ref="A6:A7"/>
    <mergeCell ref="B6:B7"/>
    <mergeCell ref="C6:E6"/>
    <mergeCell ref="F6:I6"/>
    <mergeCell ref="J6:J7"/>
  </mergeCells>
  <printOptions horizontalCentered="1"/>
  <pageMargins left="0.52" right="0.51" top="0.83" bottom="0" header="0.41" footer="0.31496062992125984"/>
  <pageSetup fitToHeight="1" fitToWidth="1"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pageSetUpPr fitToPage="1"/>
  </sheetPr>
  <dimension ref="A1:K34"/>
  <sheetViews>
    <sheetView view="pageBreakPreview" zoomScaleSheetLayoutView="100" zoomScalePageLayoutView="0" workbookViewId="0" topLeftCell="A1">
      <selection activeCell="D1" sqref="D1"/>
    </sheetView>
  </sheetViews>
  <sheetFormatPr defaultColWidth="9.140625" defaultRowHeight="12.75"/>
  <cols>
    <col min="1" max="1" width="1.8515625" style="65" bestFit="1" customWidth="1"/>
    <col min="2" max="2" width="10.00390625" style="65" customWidth="1"/>
    <col min="3" max="3" width="35.00390625" style="65" customWidth="1"/>
    <col min="4" max="4" width="18.8515625" style="65" customWidth="1"/>
    <col min="5" max="5" width="16.7109375" style="65" customWidth="1"/>
    <col min="6" max="6" width="18.28125" style="65" customWidth="1"/>
    <col min="7" max="7" width="15.57421875" style="65" customWidth="1"/>
    <col min="8" max="8" width="24.00390625" style="65" customWidth="1"/>
    <col min="9" max="9" width="11.7109375" style="65" customWidth="1"/>
    <col min="10" max="10" width="15.00390625" style="65" customWidth="1"/>
    <col min="11" max="11" width="16.00390625" style="65" bestFit="1" customWidth="1"/>
    <col min="12" max="16384" width="9.140625" style="65" customWidth="1"/>
  </cols>
  <sheetData>
    <row r="1" spans="1:10" ht="15.75">
      <c r="A1" s="65" t="s">
        <v>11</v>
      </c>
      <c r="H1" s="336" t="s">
        <v>627</v>
      </c>
      <c r="I1" s="246"/>
      <c r="J1" s="246"/>
    </row>
    <row r="2" spans="1:11" ht="15.75">
      <c r="A2" s="644" t="s">
        <v>0</v>
      </c>
      <c r="B2" s="644"/>
      <c r="C2" s="644"/>
      <c r="D2" s="644"/>
      <c r="E2" s="644"/>
      <c r="F2" s="644"/>
      <c r="G2" s="644"/>
      <c r="H2" s="644"/>
      <c r="I2" s="327"/>
      <c r="J2" s="327"/>
      <c r="K2" s="327"/>
    </row>
    <row r="3" spans="1:11" ht="19.5">
      <c r="A3" s="695" t="s">
        <v>786</v>
      </c>
      <c r="B3" s="695"/>
      <c r="C3" s="695"/>
      <c r="D3" s="695"/>
      <c r="E3" s="695"/>
      <c r="F3" s="695"/>
      <c r="G3" s="695"/>
      <c r="H3" s="695"/>
      <c r="I3" s="393"/>
      <c r="J3" s="393"/>
      <c r="K3" s="393"/>
    </row>
    <row r="5" spans="1:11" ht="15.75">
      <c r="A5" s="696" t="s">
        <v>628</v>
      </c>
      <c r="B5" s="696"/>
      <c r="C5" s="696"/>
      <c r="D5" s="696"/>
      <c r="E5" s="696"/>
      <c r="F5" s="696"/>
      <c r="G5" s="696"/>
      <c r="H5" s="696"/>
      <c r="I5" s="84"/>
      <c r="J5" s="84"/>
      <c r="K5" s="84"/>
    </row>
    <row r="7" spans="1:10" ht="15.75">
      <c r="A7" s="327" t="s">
        <v>466</v>
      </c>
      <c r="B7" s="327"/>
      <c r="C7" s="328"/>
      <c r="D7" s="328"/>
      <c r="E7" s="328"/>
      <c r="F7" s="328"/>
      <c r="G7" s="328"/>
      <c r="H7" s="328"/>
      <c r="I7" s="328"/>
      <c r="J7" s="328"/>
    </row>
    <row r="8" spans="1:10" ht="15.75">
      <c r="A8" s="337"/>
      <c r="B8" s="337"/>
      <c r="C8" s="337"/>
      <c r="D8" s="337"/>
      <c r="E8" s="337"/>
      <c r="F8" s="337"/>
      <c r="G8" s="337"/>
      <c r="H8" s="337"/>
      <c r="I8" s="337"/>
      <c r="J8" s="337"/>
    </row>
    <row r="9" spans="1:8" s="329" customFormat="1" ht="24.75" customHeight="1">
      <c r="A9" s="330"/>
      <c r="B9" s="693" t="s">
        <v>266</v>
      </c>
      <c r="C9" s="693" t="s">
        <v>267</v>
      </c>
      <c r="D9" s="697" t="s">
        <v>268</v>
      </c>
      <c r="E9" s="698"/>
      <c r="F9" s="698"/>
      <c r="G9" s="699"/>
      <c r="H9" s="693" t="s">
        <v>72</v>
      </c>
    </row>
    <row r="10" spans="1:8" s="329" customFormat="1" ht="15.75">
      <c r="A10" s="331"/>
      <c r="B10" s="694"/>
      <c r="C10" s="694"/>
      <c r="D10" s="338" t="s">
        <v>269</v>
      </c>
      <c r="E10" s="338" t="s">
        <v>270</v>
      </c>
      <c r="F10" s="338" t="s">
        <v>271</v>
      </c>
      <c r="G10" s="338" t="s">
        <v>15</v>
      </c>
      <c r="H10" s="694"/>
    </row>
    <row r="11" spans="1:8" s="329" customFormat="1" ht="15.75">
      <c r="A11" s="331"/>
      <c r="B11" s="339" t="s">
        <v>245</v>
      </c>
      <c r="C11" s="339" t="s">
        <v>246</v>
      </c>
      <c r="D11" s="339" t="s">
        <v>247</v>
      </c>
      <c r="E11" s="339" t="s">
        <v>248</v>
      </c>
      <c r="F11" s="339" t="s">
        <v>249</v>
      </c>
      <c r="G11" s="339" t="s">
        <v>250</v>
      </c>
      <c r="H11" s="339">
        <v>7</v>
      </c>
    </row>
    <row r="12" spans="2:8" s="340" customFormat="1" ht="15.75">
      <c r="B12" s="203" t="s">
        <v>24</v>
      </c>
      <c r="C12" s="390" t="s">
        <v>275</v>
      </c>
      <c r="D12" s="391"/>
      <c r="E12" s="391"/>
      <c r="F12" s="391"/>
      <c r="G12" s="391"/>
      <c r="H12" s="392"/>
    </row>
    <row r="13" spans="2:8" s="340" customFormat="1" ht="15.75">
      <c r="B13" s="203"/>
      <c r="C13" s="341"/>
      <c r="D13" s="203">
        <v>0</v>
      </c>
      <c r="E13" s="203">
        <v>0</v>
      </c>
      <c r="F13" s="203">
        <v>0</v>
      </c>
      <c r="G13" s="203">
        <v>0</v>
      </c>
      <c r="H13" s="341"/>
    </row>
    <row r="14" spans="2:8" s="194" customFormat="1" ht="15.75">
      <c r="B14" s="203" t="s">
        <v>28</v>
      </c>
      <c r="C14" s="390" t="s">
        <v>457</v>
      </c>
      <c r="D14" s="391"/>
      <c r="E14" s="391"/>
      <c r="F14" s="391"/>
      <c r="G14" s="391"/>
      <c r="H14" s="392"/>
    </row>
    <row r="15" spans="1:8" s="194" customFormat="1" ht="15.75">
      <c r="A15" s="334" t="s">
        <v>265</v>
      </c>
      <c r="B15" s="333"/>
      <c r="C15" s="345" t="s">
        <v>487</v>
      </c>
      <c r="D15" s="691">
        <v>1</v>
      </c>
      <c r="E15" s="692"/>
      <c r="F15" s="346">
        <v>0</v>
      </c>
      <c r="G15" s="196">
        <f>D15+E15+F15</f>
        <v>1</v>
      </c>
      <c r="H15" s="200"/>
    </row>
    <row r="16" spans="1:8" s="194" customFormat="1" ht="15.75">
      <c r="A16" s="334"/>
      <c r="B16" s="333"/>
      <c r="C16" s="345" t="s">
        <v>488</v>
      </c>
      <c r="D16" s="691">
        <v>1</v>
      </c>
      <c r="E16" s="692"/>
      <c r="F16" s="346">
        <v>0</v>
      </c>
      <c r="G16" s="196">
        <f aca="true" t="shared" si="0" ref="G16:G24">D16+E16+F16</f>
        <v>1</v>
      </c>
      <c r="H16" s="200"/>
    </row>
    <row r="17" spans="1:8" s="194" customFormat="1" ht="15.75">
      <c r="A17" s="334"/>
      <c r="B17" s="333"/>
      <c r="C17" s="345" t="s">
        <v>489</v>
      </c>
      <c r="D17" s="691">
        <v>1</v>
      </c>
      <c r="E17" s="692"/>
      <c r="F17" s="346">
        <v>0</v>
      </c>
      <c r="G17" s="196">
        <f t="shared" si="0"/>
        <v>1</v>
      </c>
      <c r="H17" s="200"/>
    </row>
    <row r="18" spans="1:8" s="194" customFormat="1" ht="15.75">
      <c r="A18" s="334"/>
      <c r="B18" s="333"/>
      <c r="C18" s="345" t="s">
        <v>490</v>
      </c>
      <c r="D18" s="346">
        <v>0</v>
      </c>
      <c r="E18" s="346">
        <v>3</v>
      </c>
      <c r="F18" s="346">
        <v>0</v>
      </c>
      <c r="G18" s="196">
        <f t="shared" si="0"/>
        <v>3</v>
      </c>
      <c r="H18" s="200"/>
    </row>
    <row r="19" spans="1:8" s="194" customFormat="1" ht="15.75">
      <c r="A19" s="334"/>
      <c r="B19" s="333"/>
      <c r="C19" s="345" t="s">
        <v>491</v>
      </c>
      <c r="D19" s="346">
        <v>0</v>
      </c>
      <c r="E19" s="346">
        <v>20</v>
      </c>
      <c r="F19" s="346">
        <v>0</v>
      </c>
      <c r="G19" s="196">
        <f t="shared" si="0"/>
        <v>20</v>
      </c>
      <c r="H19" s="200"/>
    </row>
    <row r="20" spans="1:8" s="194" customFormat="1" ht="15.75">
      <c r="A20" s="334"/>
      <c r="B20" s="333"/>
      <c r="C20" s="345" t="s">
        <v>492</v>
      </c>
      <c r="D20" s="346">
        <v>0</v>
      </c>
      <c r="E20" s="346">
        <v>1</v>
      </c>
      <c r="F20" s="346">
        <v>0</v>
      </c>
      <c r="G20" s="196">
        <f t="shared" si="0"/>
        <v>1</v>
      </c>
      <c r="H20" s="200"/>
    </row>
    <row r="21" spans="1:8" s="194" customFormat="1" ht="15.75">
      <c r="A21" s="334"/>
      <c r="B21" s="333"/>
      <c r="C21" s="345" t="s">
        <v>493</v>
      </c>
      <c r="D21" s="346">
        <v>1</v>
      </c>
      <c r="E21" s="346">
        <v>1</v>
      </c>
      <c r="F21" s="346">
        <v>0</v>
      </c>
      <c r="G21" s="196">
        <f t="shared" si="0"/>
        <v>2</v>
      </c>
      <c r="H21" s="200"/>
    </row>
    <row r="22" spans="1:8" s="194" customFormat="1" ht="15.75">
      <c r="A22" s="334"/>
      <c r="B22" s="333"/>
      <c r="C22" s="345" t="s">
        <v>494</v>
      </c>
      <c r="D22" s="346">
        <v>0</v>
      </c>
      <c r="E22" s="346">
        <v>7</v>
      </c>
      <c r="F22" s="346">
        <v>0</v>
      </c>
      <c r="G22" s="196">
        <f t="shared" si="0"/>
        <v>7</v>
      </c>
      <c r="H22" s="200"/>
    </row>
    <row r="23" spans="1:8" s="194" customFormat="1" ht="15.75">
      <c r="A23" s="334"/>
      <c r="B23" s="333"/>
      <c r="C23" s="345" t="s">
        <v>738</v>
      </c>
      <c r="D23" s="346">
        <v>0</v>
      </c>
      <c r="E23" s="346">
        <v>7</v>
      </c>
      <c r="F23" s="346">
        <v>0</v>
      </c>
      <c r="G23" s="196">
        <f>D23+E23+F23</f>
        <v>7</v>
      </c>
      <c r="H23" s="200"/>
    </row>
    <row r="24" spans="1:8" s="194" customFormat="1" ht="15.75">
      <c r="A24" s="334"/>
      <c r="B24" s="333"/>
      <c r="C24" s="345" t="s">
        <v>495</v>
      </c>
      <c r="D24" s="346">
        <v>0</v>
      </c>
      <c r="E24" s="346">
        <v>6</v>
      </c>
      <c r="F24" s="346">
        <v>0</v>
      </c>
      <c r="G24" s="196">
        <f t="shared" si="0"/>
        <v>6</v>
      </c>
      <c r="H24" s="200"/>
    </row>
    <row r="25" spans="1:11" s="194" customFormat="1" ht="15.75">
      <c r="A25" s="334"/>
      <c r="B25" s="342"/>
      <c r="C25" s="343"/>
      <c r="D25" s="330"/>
      <c r="E25" s="330"/>
      <c r="F25" s="330"/>
      <c r="G25" s="330"/>
      <c r="H25" s="330"/>
      <c r="I25" s="330"/>
      <c r="J25" s="330"/>
      <c r="K25" s="344"/>
    </row>
    <row r="26" spans="1:11" s="194" customFormat="1" ht="15.75">
      <c r="A26" s="334"/>
      <c r="B26" s="342"/>
      <c r="C26" s="343"/>
      <c r="D26" s="330"/>
      <c r="E26" s="330"/>
      <c r="F26" s="330"/>
      <c r="G26" s="330"/>
      <c r="H26" s="330"/>
      <c r="I26" s="330"/>
      <c r="J26" s="330"/>
      <c r="K26" s="344"/>
    </row>
    <row r="27" spans="1:11" s="194" customFormat="1" ht="15.75">
      <c r="A27" s="334"/>
      <c r="B27" s="342"/>
      <c r="C27" s="343"/>
      <c r="D27" s="330"/>
      <c r="E27" s="330"/>
      <c r="F27" s="330"/>
      <c r="G27" s="330"/>
      <c r="H27" s="330"/>
      <c r="I27" s="330"/>
      <c r="J27" s="330"/>
      <c r="K27" s="344"/>
    </row>
    <row r="28" spans="1:11" s="194" customFormat="1" ht="15.75">
      <c r="A28" s="334"/>
      <c r="B28" s="342"/>
      <c r="C28" s="343"/>
      <c r="D28" s="330"/>
      <c r="E28" s="330"/>
      <c r="F28" s="330"/>
      <c r="G28" s="330"/>
      <c r="H28" s="330"/>
      <c r="I28" s="330"/>
      <c r="J28" s="330"/>
      <c r="K28" s="344"/>
    </row>
    <row r="29" spans="1:11" s="194" customFormat="1" ht="15.75">
      <c r="A29" s="334"/>
      <c r="B29" s="342"/>
      <c r="C29" s="343"/>
      <c r="D29" s="330"/>
      <c r="E29" s="330"/>
      <c r="F29" s="330"/>
      <c r="G29" s="330"/>
      <c r="H29" s="330"/>
      <c r="I29" s="330"/>
      <c r="J29" s="330"/>
      <c r="K29" s="344"/>
    </row>
    <row r="30" spans="1:11" s="194" customFormat="1" ht="15.75">
      <c r="A30" s="334"/>
      <c r="B30" s="342"/>
      <c r="C30" s="343"/>
      <c r="D30" s="330"/>
      <c r="E30" s="330"/>
      <c r="F30" s="330"/>
      <c r="G30" s="330"/>
      <c r="H30" s="330"/>
      <c r="I30" s="330"/>
      <c r="J30" s="330"/>
      <c r="K30" s="344"/>
    </row>
    <row r="31" spans="2:11" ht="15.75">
      <c r="B31" s="329"/>
      <c r="D31" s="329"/>
      <c r="E31" s="329"/>
      <c r="G31" s="10" t="s">
        <v>590</v>
      </c>
      <c r="H31" s="329"/>
      <c r="K31" s="329"/>
    </row>
    <row r="32" spans="2:11" ht="15.75">
      <c r="B32" s="329"/>
      <c r="C32" s="329"/>
      <c r="D32" s="329"/>
      <c r="E32" s="329"/>
      <c r="G32" s="10" t="s">
        <v>468</v>
      </c>
      <c r="H32" s="329"/>
      <c r="K32" s="329"/>
    </row>
    <row r="33" spans="9:11" ht="15.75">
      <c r="I33" s="334"/>
      <c r="J33" s="334"/>
      <c r="K33" s="334"/>
    </row>
    <row r="34" spans="9:11" ht="15.75">
      <c r="I34" s="334"/>
      <c r="J34" s="334"/>
      <c r="K34" s="334"/>
    </row>
  </sheetData>
  <sheetProtection/>
  <mergeCells count="10">
    <mergeCell ref="D15:E15"/>
    <mergeCell ref="D16:E16"/>
    <mergeCell ref="D17:E17"/>
    <mergeCell ref="B9:B10"/>
    <mergeCell ref="C9:C10"/>
    <mergeCell ref="A2:H2"/>
    <mergeCell ref="A3:H3"/>
    <mergeCell ref="A5:H5"/>
    <mergeCell ref="D9:G9"/>
    <mergeCell ref="H9:H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pageSetUpPr fitToPage="1"/>
  </sheetPr>
  <dimension ref="A1:M18"/>
  <sheetViews>
    <sheetView view="pageBreakPreview" zoomScaleSheetLayoutView="100" zoomScalePageLayoutView="0" workbookViewId="0" topLeftCell="A1">
      <selection activeCell="E9" sqref="E9"/>
    </sheetView>
  </sheetViews>
  <sheetFormatPr defaultColWidth="9.140625" defaultRowHeight="12.75"/>
  <cols>
    <col min="1" max="1" width="8.28125" style="0" customWidth="1"/>
    <col min="2" max="2" width="15.57421875" style="0" customWidth="1"/>
    <col min="3" max="3" width="17.28125" style="0" customWidth="1"/>
    <col min="4" max="4" width="21.00390625" style="0" customWidth="1"/>
    <col min="5" max="5" width="21.140625" style="0" customWidth="1"/>
    <col min="6" max="6" width="20.7109375" style="0" customWidth="1"/>
    <col min="7" max="7" width="22.57421875" style="0" customWidth="1"/>
    <col min="8" max="8" width="16.7109375" style="0" customWidth="1"/>
  </cols>
  <sheetData>
    <row r="1" spans="1:7" ht="18">
      <c r="A1" s="601" t="s">
        <v>0</v>
      </c>
      <c r="B1" s="601"/>
      <c r="C1" s="601"/>
      <c r="D1" s="601"/>
      <c r="E1" s="601"/>
      <c r="F1" s="601"/>
      <c r="G1" s="459" t="s">
        <v>700</v>
      </c>
    </row>
    <row r="2" spans="1:7" ht="21">
      <c r="A2" s="617" t="s">
        <v>786</v>
      </c>
      <c r="B2" s="617"/>
      <c r="C2" s="617"/>
      <c r="D2" s="617"/>
      <c r="E2" s="617"/>
      <c r="F2" s="617"/>
      <c r="G2" s="617"/>
    </row>
    <row r="3" spans="1:2" ht="15">
      <c r="A3" s="59"/>
      <c r="B3" s="59"/>
    </row>
    <row r="4" spans="1:7" ht="18" customHeight="1">
      <c r="A4" s="603" t="s">
        <v>701</v>
      </c>
      <c r="B4" s="603"/>
      <c r="C4" s="603"/>
      <c r="D4" s="603"/>
      <c r="E4" s="603"/>
      <c r="F4" s="603"/>
      <c r="G4" s="603"/>
    </row>
    <row r="5" spans="1:2" ht="18">
      <c r="A5" s="150" t="s">
        <v>466</v>
      </c>
      <c r="B5" s="60"/>
    </row>
    <row r="6" spans="1:8" ht="15">
      <c r="A6" s="60"/>
      <c r="B6" s="60"/>
      <c r="F6" s="632" t="s">
        <v>809</v>
      </c>
      <c r="G6" s="632"/>
      <c r="H6" s="632"/>
    </row>
    <row r="7" spans="1:8" ht="59.25" customHeight="1">
      <c r="A7" s="419" t="s">
        <v>2</v>
      </c>
      <c r="B7" s="429" t="s">
        <v>3</v>
      </c>
      <c r="C7" s="420" t="s">
        <v>702</v>
      </c>
      <c r="D7" s="420" t="s">
        <v>703</v>
      </c>
      <c r="E7" s="420" t="s">
        <v>704</v>
      </c>
      <c r="F7" s="420" t="s">
        <v>705</v>
      </c>
      <c r="G7" s="468" t="s">
        <v>862</v>
      </c>
      <c r="H7" s="421" t="s">
        <v>863</v>
      </c>
    </row>
    <row r="8" spans="1:8" s="416" customFormat="1" ht="15">
      <c r="A8" s="61" t="s">
        <v>245</v>
      </c>
      <c r="B8" s="61" t="s">
        <v>246</v>
      </c>
      <c r="C8" s="61" t="s">
        <v>247</v>
      </c>
      <c r="D8" s="61" t="s">
        <v>248</v>
      </c>
      <c r="E8" s="61" t="s">
        <v>249</v>
      </c>
      <c r="F8" s="61" t="s">
        <v>250</v>
      </c>
      <c r="G8" s="469" t="s">
        <v>251</v>
      </c>
      <c r="H8" s="470">
        <v>8</v>
      </c>
    </row>
    <row r="9" spans="1:8" ht="45">
      <c r="A9" s="473">
        <v>1</v>
      </c>
      <c r="B9" s="474" t="s">
        <v>470</v>
      </c>
      <c r="C9" s="475">
        <v>123</v>
      </c>
      <c r="D9" s="475">
        <v>30</v>
      </c>
      <c r="E9" s="475">
        <v>10</v>
      </c>
      <c r="F9" s="475">
        <v>0</v>
      </c>
      <c r="G9" s="476">
        <v>20</v>
      </c>
      <c r="H9" s="477" t="s">
        <v>864</v>
      </c>
    </row>
    <row r="15" ht="12.75">
      <c r="A15" s="431"/>
    </row>
    <row r="16" ht="15.75">
      <c r="G16" s="10" t="s">
        <v>590</v>
      </c>
    </row>
    <row r="17" ht="15.75">
      <c r="G17" s="10" t="s">
        <v>468</v>
      </c>
    </row>
    <row r="18" spans="1:13" ht="12.75">
      <c r="A18" s="423"/>
      <c r="B18" s="423"/>
      <c r="C18" s="423"/>
      <c r="D18" s="423"/>
      <c r="E18" s="423"/>
      <c r="F18" s="423"/>
      <c r="G18" s="423"/>
      <c r="H18" s="423"/>
      <c r="I18" s="423"/>
      <c r="J18" s="423"/>
      <c r="K18" s="423"/>
      <c r="L18" s="423"/>
      <c r="M18" s="423"/>
    </row>
  </sheetData>
  <sheetProtection/>
  <mergeCells count="4">
    <mergeCell ref="A1:F1"/>
    <mergeCell ref="A2:G2"/>
    <mergeCell ref="A4:G4"/>
    <mergeCell ref="F6:H6"/>
  </mergeCells>
  <printOptions horizontalCentered="1"/>
  <pageMargins left="0.54" right="0.45" top="0.6" bottom="0" header="0.31496062992125984" footer="0.31496062992125984"/>
  <pageSetup fitToHeight="1" fitToWidth="1" horizontalDpi="600" verticalDpi="600" orientation="landscape" paperSize="9" scale="97" r:id="rId1"/>
</worksheet>
</file>

<file path=xl/worksheets/sheet34.xml><?xml version="1.0" encoding="utf-8"?>
<worksheet xmlns="http://schemas.openxmlformats.org/spreadsheetml/2006/main" xmlns:r="http://schemas.openxmlformats.org/officeDocument/2006/relationships">
  <sheetPr>
    <pageSetUpPr fitToPage="1"/>
  </sheetPr>
  <dimension ref="A1:H16"/>
  <sheetViews>
    <sheetView view="pageBreakPreview" zoomScaleSheetLayoutView="100" zoomScalePageLayoutView="0" workbookViewId="0" topLeftCell="A1">
      <selection activeCell="H10" sqref="H10"/>
    </sheetView>
  </sheetViews>
  <sheetFormatPr defaultColWidth="9.140625" defaultRowHeight="12.75"/>
  <cols>
    <col min="1" max="1" width="14.8515625" style="0" customWidth="1"/>
    <col min="2" max="2" width="17.28125" style="0" customWidth="1"/>
    <col min="3" max="3" width="17.7109375" style="0" customWidth="1"/>
    <col min="4" max="4" width="18.8515625" style="0" customWidth="1"/>
    <col min="5" max="5" width="20.421875" style="0" customWidth="1"/>
    <col min="6" max="6" width="21.7109375" style="0" customWidth="1"/>
    <col min="7" max="7" width="16.421875" style="0" customWidth="1"/>
    <col min="8" max="8" width="21.28125" style="0" customWidth="1"/>
  </cols>
  <sheetData>
    <row r="1" spans="1:8" ht="18">
      <c r="A1" s="601" t="s">
        <v>0</v>
      </c>
      <c r="B1" s="601"/>
      <c r="C1" s="601"/>
      <c r="D1" s="601"/>
      <c r="E1" s="601"/>
      <c r="F1" s="601"/>
      <c r="G1" s="601"/>
      <c r="H1" s="416" t="s">
        <v>706</v>
      </c>
    </row>
    <row r="2" spans="1:7" ht="21">
      <c r="A2" s="617" t="s">
        <v>786</v>
      </c>
      <c r="B2" s="617"/>
      <c r="C2" s="617"/>
      <c r="D2" s="617"/>
      <c r="E2" s="617"/>
      <c r="F2" s="617"/>
      <c r="G2" s="617"/>
    </row>
    <row r="3" spans="1:2" ht="15">
      <c r="A3" s="59"/>
      <c r="B3" s="59"/>
    </row>
    <row r="4" spans="1:7" ht="18">
      <c r="A4" s="603" t="s">
        <v>865</v>
      </c>
      <c r="B4" s="603"/>
      <c r="C4" s="603"/>
      <c r="D4" s="603"/>
      <c r="E4" s="603"/>
      <c r="F4" s="603"/>
      <c r="G4" s="603"/>
    </row>
    <row r="5" spans="1:2" ht="18">
      <c r="A5" s="150" t="s">
        <v>466</v>
      </c>
      <c r="B5" s="60"/>
    </row>
    <row r="6" spans="1:8" ht="15">
      <c r="A6" s="60"/>
      <c r="B6" s="60"/>
      <c r="F6" s="632" t="s">
        <v>809</v>
      </c>
      <c r="G6" s="632"/>
      <c r="H6" s="632"/>
    </row>
    <row r="7" spans="1:8" ht="60">
      <c r="A7" s="429" t="s">
        <v>2</v>
      </c>
      <c r="B7" s="429" t="s">
        <v>3</v>
      </c>
      <c r="C7" s="420" t="s">
        <v>866</v>
      </c>
      <c r="D7" s="420" t="s">
        <v>867</v>
      </c>
      <c r="E7" s="420" t="s">
        <v>868</v>
      </c>
      <c r="F7" s="420" t="s">
        <v>869</v>
      </c>
      <c r="G7" s="468" t="s">
        <v>870</v>
      </c>
      <c r="H7" s="421" t="s">
        <v>871</v>
      </c>
    </row>
    <row r="8" spans="1:8" ht="15">
      <c r="A8" s="61" t="s">
        <v>245</v>
      </c>
      <c r="B8" s="61" t="s">
        <v>246</v>
      </c>
      <c r="C8" s="61" t="s">
        <v>247</v>
      </c>
      <c r="D8" s="61" t="s">
        <v>248</v>
      </c>
      <c r="E8" s="61" t="s">
        <v>249</v>
      </c>
      <c r="F8" s="61" t="s">
        <v>250</v>
      </c>
      <c r="G8" s="469" t="s">
        <v>251</v>
      </c>
      <c r="H8" s="470">
        <v>8</v>
      </c>
    </row>
    <row r="9" spans="1:8" ht="15">
      <c r="A9" s="471">
        <v>1</v>
      </c>
      <c r="B9" s="472" t="s">
        <v>470</v>
      </c>
      <c r="C9" s="61">
        <v>806</v>
      </c>
      <c r="D9" s="61">
        <v>0</v>
      </c>
      <c r="E9" s="61">
        <v>0</v>
      </c>
      <c r="F9" s="472">
        <v>0</v>
      </c>
      <c r="G9" s="469">
        <v>0</v>
      </c>
      <c r="H9" s="470">
        <v>0</v>
      </c>
    </row>
    <row r="10" spans="1:8" ht="15">
      <c r="A10" s="478"/>
      <c r="B10" s="479"/>
      <c r="C10" s="479"/>
      <c r="D10" s="479"/>
      <c r="E10" s="479"/>
      <c r="F10" s="479"/>
      <c r="G10" s="479"/>
      <c r="H10" s="480"/>
    </row>
    <row r="11" spans="1:8" ht="15">
      <c r="A11" s="478"/>
      <c r="B11" s="479"/>
      <c r="C11" s="479"/>
      <c r="D11" s="479"/>
      <c r="E11" s="479"/>
      <c r="F11" s="479"/>
      <c r="G11" s="479"/>
      <c r="H11" s="480"/>
    </row>
    <row r="12" spans="1:8" ht="15">
      <c r="A12" s="478"/>
      <c r="B12" s="479"/>
      <c r="C12" s="479"/>
      <c r="D12" s="479"/>
      <c r="E12" s="479"/>
      <c r="F12" s="479"/>
      <c r="G12" s="479"/>
      <c r="H12" s="480"/>
    </row>
    <row r="13" spans="1:8" ht="15">
      <c r="A13" s="478"/>
      <c r="B13" s="479"/>
      <c r="C13" s="479"/>
      <c r="D13" s="479"/>
      <c r="E13" s="479"/>
      <c r="F13" s="479"/>
      <c r="G13" s="479"/>
      <c r="H13" s="480"/>
    </row>
    <row r="14" ht="15.75">
      <c r="F14" s="10" t="s">
        <v>590</v>
      </c>
    </row>
    <row r="15" ht="15.75">
      <c r="F15" s="10" t="s">
        <v>468</v>
      </c>
    </row>
    <row r="16" spans="1:8" ht="12.75">
      <c r="A16" s="423"/>
      <c r="B16" s="423"/>
      <c r="C16" s="423"/>
      <c r="D16" s="423"/>
      <c r="E16" s="423"/>
      <c r="F16" s="423"/>
      <c r="G16" s="423"/>
      <c r="H16" s="423"/>
    </row>
  </sheetData>
  <sheetProtection/>
  <mergeCells count="4">
    <mergeCell ref="F6:H6"/>
    <mergeCell ref="A1:G1"/>
    <mergeCell ref="A2:G2"/>
    <mergeCell ref="A4:G4"/>
  </mergeCells>
  <printOptions horizontalCentered="1"/>
  <pageMargins left="0.57" right="0.52" top="0.62" bottom="0" header="0.31496062992125984" footer="0.31496062992125984"/>
  <pageSetup fitToHeight="1" fitToWidth="1" horizontalDpi="600" verticalDpi="600" orientation="landscape" paperSize="9" scale="93" r:id="rId1"/>
</worksheet>
</file>

<file path=xl/worksheets/sheet35.xml><?xml version="1.0" encoding="utf-8"?>
<worksheet xmlns="http://schemas.openxmlformats.org/spreadsheetml/2006/main" xmlns:r="http://schemas.openxmlformats.org/officeDocument/2006/relationships">
  <sheetPr>
    <pageSetUpPr fitToPage="1"/>
  </sheetPr>
  <dimension ref="A1:S33"/>
  <sheetViews>
    <sheetView view="pageBreakPreview" zoomScaleSheetLayoutView="100" zoomScalePageLayoutView="0" workbookViewId="0" topLeftCell="A10">
      <selection activeCell="F25" sqref="F25"/>
    </sheetView>
  </sheetViews>
  <sheetFormatPr defaultColWidth="9.140625" defaultRowHeight="12.75"/>
  <cols>
    <col min="1" max="1" width="10.28125" style="0" customWidth="1"/>
    <col min="2" max="2" width="12.00390625" style="0" customWidth="1"/>
    <col min="3" max="3" width="16.28125" style="0" customWidth="1"/>
    <col min="4" max="4" width="15.8515625" style="0" customWidth="1"/>
    <col min="5" max="5" width="11.57421875" style="0" customWidth="1"/>
    <col min="6" max="6" width="15.00390625" style="0" customWidth="1"/>
    <col min="7" max="7" width="9.7109375" style="0" customWidth="1"/>
    <col min="8" max="8" width="15.140625" style="0" customWidth="1"/>
    <col min="9" max="9" width="16.57421875" style="0" customWidth="1"/>
    <col min="10" max="10" width="18.28125" style="0" customWidth="1"/>
    <col min="11" max="11" width="14.140625" style="0" customWidth="1"/>
  </cols>
  <sheetData>
    <row r="1" spans="4:10" ht="15">
      <c r="D1" s="629"/>
      <c r="E1" s="629"/>
      <c r="H1" s="27"/>
      <c r="I1" s="551" t="s">
        <v>63</v>
      </c>
      <c r="J1" s="551"/>
    </row>
    <row r="2" spans="1:10" ht="15">
      <c r="A2" s="606" t="s">
        <v>0</v>
      </c>
      <c r="B2" s="606"/>
      <c r="C2" s="606"/>
      <c r="D2" s="606"/>
      <c r="E2" s="606"/>
      <c r="F2" s="606"/>
      <c r="G2" s="606"/>
      <c r="H2" s="606"/>
      <c r="I2" s="606"/>
      <c r="J2" s="606"/>
    </row>
    <row r="3" spans="1:10" ht="20.25">
      <c r="A3" s="630" t="s">
        <v>786</v>
      </c>
      <c r="B3" s="630"/>
      <c r="C3" s="630"/>
      <c r="D3" s="630"/>
      <c r="E3" s="630"/>
      <c r="F3" s="630"/>
      <c r="G3" s="630"/>
      <c r="H3" s="630"/>
      <c r="I3" s="630"/>
      <c r="J3" s="630"/>
    </row>
    <row r="4" ht="10.5" customHeight="1"/>
    <row r="5" spans="1:11" s="12" customFormat="1" ht="18.75" customHeight="1">
      <c r="A5" s="700" t="s">
        <v>428</v>
      </c>
      <c r="B5" s="700"/>
      <c r="C5" s="700"/>
      <c r="D5" s="700"/>
      <c r="E5" s="700"/>
      <c r="F5" s="700"/>
      <c r="G5" s="700"/>
      <c r="H5" s="700"/>
      <c r="I5" s="700"/>
      <c r="J5" s="700"/>
      <c r="K5" s="700"/>
    </row>
    <row r="6" spans="1:10" s="12" customFormat="1" ht="15.75" customHeight="1">
      <c r="A6" s="29"/>
      <c r="B6" s="29"/>
      <c r="C6" s="29"/>
      <c r="D6" s="29"/>
      <c r="E6" s="29"/>
      <c r="F6" s="29"/>
      <c r="G6" s="29"/>
      <c r="H6" s="29"/>
      <c r="I6" s="29"/>
      <c r="J6" s="29"/>
    </row>
    <row r="7" spans="1:11" s="12" customFormat="1" ht="12.75">
      <c r="A7" s="631" t="s">
        <v>466</v>
      </c>
      <c r="B7" s="631"/>
      <c r="E7" s="701"/>
      <c r="F7" s="701"/>
      <c r="G7" s="701"/>
      <c r="H7" s="701"/>
      <c r="I7" s="701" t="s">
        <v>872</v>
      </c>
      <c r="J7" s="701"/>
      <c r="K7" s="701"/>
    </row>
    <row r="8" spans="3:10" s="10" customFormat="1" ht="15.75" hidden="1">
      <c r="C8" s="606" t="s">
        <v>12</v>
      </c>
      <c r="D8" s="606"/>
      <c r="E8" s="606"/>
      <c r="F8" s="606"/>
      <c r="G8" s="606"/>
      <c r="H8" s="606"/>
      <c r="I8" s="606"/>
      <c r="J8" s="606"/>
    </row>
    <row r="9" spans="1:19" ht="44.25" customHeight="1">
      <c r="A9" s="702" t="s">
        <v>19</v>
      </c>
      <c r="B9" s="702" t="s">
        <v>53</v>
      </c>
      <c r="C9" s="705" t="s">
        <v>455</v>
      </c>
      <c r="D9" s="706"/>
      <c r="E9" s="705" t="s">
        <v>33</v>
      </c>
      <c r="F9" s="706"/>
      <c r="G9" s="705" t="s">
        <v>34</v>
      </c>
      <c r="H9" s="706"/>
      <c r="I9" s="622" t="s">
        <v>98</v>
      </c>
      <c r="J9" s="622"/>
      <c r="K9" s="702" t="s">
        <v>224</v>
      </c>
      <c r="R9" s="6"/>
      <c r="S9" s="9"/>
    </row>
    <row r="10" spans="1:11" s="11" customFormat="1" ht="42" customHeight="1">
      <c r="A10" s="703"/>
      <c r="B10" s="703"/>
      <c r="C10" s="3" t="s">
        <v>35</v>
      </c>
      <c r="D10" s="3" t="s">
        <v>97</v>
      </c>
      <c r="E10" s="3" t="s">
        <v>35</v>
      </c>
      <c r="F10" s="3" t="s">
        <v>97</v>
      </c>
      <c r="G10" s="3" t="s">
        <v>35</v>
      </c>
      <c r="H10" s="3" t="s">
        <v>97</v>
      </c>
      <c r="I10" s="3" t="s">
        <v>123</v>
      </c>
      <c r="J10" s="3" t="s">
        <v>124</v>
      </c>
      <c r="K10" s="703"/>
    </row>
    <row r="11" spans="1:11" ht="12.75">
      <c r="A11" s="52">
        <v>1</v>
      </c>
      <c r="B11" s="52">
        <v>2</v>
      </c>
      <c r="C11" s="52">
        <v>3</v>
      </c>
      <c r="D11" s="52">
        <v>4</v>
      </c>
      <c r="E11" s="52">
        <v>5</v>
      </c>
      <c r="F11" s="52">
        <v>6</v>
      </c>
      <c r="G11" s="52">
        <v>7</v>
      </c>
      <c r="H11" s="52">
        <v>8</v>
      </c>
      <c r="I11" s="52">
        <v>9</v>
      </c>
      <c r="J11" s="52">
        <v>10</v>
      </c>
      <c r="K11" s="2">
        <v>11</v>
      </c>
    </row>
    <row r="12" spans="1:11" ht="17.25" customHeight="1">
      <c r="A12" s="5">
        <v>1</v>
      </c>
      <c r="B12" s="13" t="s">
        <v>361</v>
      </c>
      <c r="C12" s="240">
        <v>0</v>
      </c>
      <c r="D12" s="240">
        <v>0</v>
      </c>
      <c r="E12" s="240">
        <v>0</v>
      </c>
      <c r="F12" s="240">
        <v>0</v>
      </c>
      <c r="G12" s="240">
        <v>0</v>
      </c>
      <c r="H12" s="240">
        <v>0</v>
      </c>
      <c r="I12" s="240">
        <f>C12-E12-G12</f>
        <v>0</v>
      </c>
      <c r="J12" s="240">
        <f>D12-F12-H12</f>
        <v>0</v>
      </c>
      <c r="K12" s="240"/>
    </row>
    <row r="13" spans="1:11" ht="17.25" customHeight="1">
      <c r="A13" s="5">
        <v>2</v>
      </c>
      <c r="B13" s="13" t="s">
        <v>362</v>
      </c>
      <c r="C13" s="240">
        <v>0</v>
      </c>
      <c r="D13" s="240">
        <v>0</v>
      </c>
      <c r="E13" s="240">
        <v>0</v>
      </c>
      <c r="F13" s="240">
        <v>0</v>
      </c>
      <c r="G13" s="240">
        <v>0</v>
      </c>
      <c r="H13" s="240">
        <v>0</v>
      </c>
      <c r="I13" s="240">
        <f aca="true" t="shared" si="0" ref="I13:I20">C13-E13-G13</f>
        <v>0</v>
      </c>
      <c r="J13" s="240">
        <f aca="true" t="shared" si="1" ref="J13:J20">D13-F13-H13</f>
        <v>0</v>
      </c>
      <c r="K13" s="240"/>
    </row>
    <row r="14" spans="1:11" ht="17.25" customHeight="1">
      <c r="A14" s="5">
        <v>3</v>
      </c>
      <c r="B14" s="13" t="s">
        <v>363</v>
      </c>
      <c r="C14" s="240">
        <v>10</v>
      </c>
      <c r="D14" s="240">
        <v>23.34</v>
      </c>
      <c r="E14" s="240">
        <v>0</v>
      </c>
      <c r="F14" s="240">
        <v>0</v>
      </c>
      <c r="G14" s="240">
        <v>0</v>
      </c>
      <c r="H14" s="240">
        <v>0</v>
      </c>
      <c r="I14" s="240">
        <f t="shared" si="0"/>
        <v>10</v>
      </c>
      <c r="J14" s="240">
        <f t="shared" si="1"/>
        <v>23.34</v>
      </c>
      <c r="K14" s="240"/>
    </row>
    <row r="15" spans="1:11" ht="17.25" customHeight="1">
      <c r="A15" s="5">
        <v>4</v>
      </c>
      <c r="B15" s="13" t="s">
        <v>364</v>
      </c>
      <c r="C15" s="240">
        <v>0</v>
      </c>
      <c r="D15" s="240">
        <v>0</v>
      </c>
      <c r="E15" s="240">
        <v>0</v>
      </c>
      <c r="F15" s="240">
        <v>0</v>
      </c>
      <c r="G15" s="240">
        <v>0</v>
      </c>
      <c r="H15" s="240">
        <v>0</v>
      </c>
      <c r="I15" s="240">
        <f t="shared" si="0"/>
        <v>0</v>
      </c>
      <c r="J15" s="240">
        <f t="shared" si="1"/>
        <v>0</v>
      </c>
      <c r="K15" s="240"/>
    </row>
    <row r="16" spans="1:11" ht="17.25" customHeight="1">
      <c r="A16" s="5">
        <v>5</v>
      </c>
      <c r="B16" s="13" t="s">
        <v>365</v>
      </c>
      <c r="C16" s="240">
        <v>0</v>
      </c>
      <c r="D16" s="240">
        <v>0</v>
      </c>
      <c r="E16" s="240">
        <v>7</v>
      </c>
      <c r="F16" s="240">
        <v>23.34</v>
      </c>
      <c r="G16" s="240">
        <v>0</v>
      </c>
      <c r="H16" s="240">
        <v>0</v>
      </c>
      <c r="I16" s="240">
        <f t="shared" si="0"/>
        <v>-7</v>
      </c>
      <c r="J16" s="240">
        <f t="shared" si="1"/>
        <v>-23.34</v>
      </c>
      <c r="K16" s="240"/>
    </row>
    <row r="17" spans="1:11" ht="17.25" customHeight="1">
      <c r="A17" s="5">
        <v>6</v>
      </c>
      <c r="B17" s="13" t="s">
        <v>366</v>
      </c>
      <c r="C17" s="240">
        <v>0</v>
      </c>
      <c r="D17" s="240">
        <v>0</v>
      </c>
      <c r="E17" s="240">
        <v>0</v>
      </c>
      <c r="F17" s="240">
        <v>0</v>
      </c>
      <c r="G17" s="240">
        <v>0</v>
      </c>
      <c r="H17" s="240">
        <v>0</v>
      </c>
      <c r="I17" s="240">
        <f t="shared" si="0"/>
        <v>0</v>
      </c>
      <c r="J17" s="240">
        <f t="shared" si="1"/>
        <v>0</v>
      </c>
      <c r="K17" s="240"/>
    </row>
    <row r="18" spans="1:11" ht="17.25" customHeight="1">
      <c r="A18" s="5">
        <v>7</v>
      </c>
      <c r="B18" s="13" t="s">
        <v>367</v>
      </c>
      <c r="C18" s="240">
        <v>0</v>
      </c>
      <c r="D18" s="240">
        <v>0</v>
      </c>
      <c r="E18" s="240">
        <v>0</v>
      </c>
      <c r="F18" s="240">
        <v>0</v>
      </c>
      <c r="G18" s="240">
        <v>0</v>
      </c>
      <c r="H18" s="240">
        <v>0</v>
      </c>
      <c r="I18" s="240">
        <f t="shared" si="0"/>
        <v>0</v>
      </c>
      <c r="J18" s="240">
        <f t="shared" si="1"/>
        <v>0</v>
      </c>
      <c r="K18" s="240"/>
    </row>
    <row r="19" spans="1:11" s="9" customFormat="1" ht="14.25" customHeight="1">
      <c r="A19" s="5">
        <v>8</v>
      </c>
      <c r="B19" s="13" t="s">
        <v>238</v>
      </c>
      <c r="C19" s="240">
        <v>0</v>
      </c>
      <c r="D19" s="240">
        <v>0</v>
      </c>
      <c r="E19" s="240">
        <v>0</v>
      </c>
      <c r="F19" s="240">
        <v>0</v>
      </c>
      <c r="G19" s="240">
        <v>0</v>
      </c>
      <c r="H19" s="240">
        <v>0</v>
      </c>
      <c r="I19" s="240">
        <f t="shared" si="0"/>
        <v>0</v>
      </c>
      <c r="J19" s="240">
        <f t="shared" si="1"/>
        <v>0</v>
      </c>
      <c r="K19" s="240"/>
    </row>
    <row r="20" spans="1:11" s="9" customFormat="1" ht="14.25" customHeight="1">
      <c r="A20" s="5">
        <v>9</v>
      </c>
      <c r="B20" s="13" t="s">
        <v>340</v>
      </c>
      <c r="C20" s="240">
        <v>0</v>
      </c>
      <c r="D20" s="240">
        <v>0</v>
      </c>
      <c r="E20" s="240">
        <v>0</v>
      </c>
      <c r="F20" s="240">
        <v>0</v>
      </c>
      <c r="G20" s="240">
        <v>0</v>
      </c>
      <c r="H20" s="240">
        <v>0</v>
      </c>
      <c r="I20" s="240">
        <f t="shared" si="0"/>
        <v>0</v>
      </c>
      <c r="J20" s="240">
        <f t="shared" si="1"/>
        <v>0</v>
      </c>
      <c r="K20" s="240"/>
    </row>
    <row r="21" spans="1:11" s="9" customFormat="1" ht="14.25" customHeight="1">
      <c r="A21" s="5">
        <v>10</v>
      </c>
      <c r="B21" s="13" t="s">
        <v>341</v>
      </c>
      <c r="C21" s="240">
        <v>0</v>
      </c>
      <c r="D21" s="240">
        <v>0</v>
      </c>
      <c r="E21" s="240">
        <v>0</v>
      </c>
      <c r="F21" s="240">
        <v>0</v>
      </c>
      <c r="G21" s="240">
        <v>0</v>
      </c>
      <c r="H21" s="240">
        <v>0</v>
      </c>
      <c r="I21" s="240">
        <f aca="true" t="shared" si="2" ref="I21:J24">C21-E21-G21</f>
        <v>0</v>
      </c>
      <c r="J21" s="240">
        <f t="shared" si="2"/>
        <v>0</v>
      </c>
      <c r="K21" s="240"/>
    </row>
    <row r="22" spans="1:11" s="9" customFormat="1" ht="14.25" customHeight="1">
      <c r="A22" s="5">
        <v>11</v>
      </c>
      <c r="B22" s="13" t="s">
        <v>591</v>
      </c>
      <c r="C22" s="240">
        <v>0</v>
      </c>
      <c r="D22" s="240">
        <v>0</v>
      </c>
      <c r="E22" s="240">
        <v>0</v>
      </c>
      <c r="F22" s="240">
        <v>0</v>
      </c>
      <c r="G22" s="240">
        <v>0</v>
      </c>
      <c r="H22" s="240">
        <v>0</v>
      </c>
      <c r="I22" s="240">
        <f t="shared" si="2"/>
        <v>0</v>
      </c>
      <c r="J22" s="240">
        <f t="shared" si="2"/>
        <v>0</v>
      </c>
      <c r="K22" s="240"/>
    </row>
    <row r="23" spans="1:11" s="9" customFormat="1" ht="14.25" customHeight="1">
      <c r="A23" s="5">
        <v>12</v>
      </c>
      <c r="B23" s="13" t="s">
        <v>621</v>
      </c>
      <c r="C23" s="240">
        <v>0</v>
      </c>
      <c r="D23" s="240">
        <v>0</v>
      </c>
      <c r="E23" s="240">
        <v>0</v>
      </c>
      <c r="F23" s="240">
        <v>0</v>
      </c>
      <c r="G23" s="240">
        <v>0</v>
      </c>
      <c r="H23" s="240">
        <v>0</v>
      </c>
      <c r="I23" s="240">
        <f>C23-E23-G23</f>
        <v>0</v>
      </c>
      <c r="J23" s="240">
        <f>D23-F23-H23</f>
        <v>0</v>
      </c>
      <c r="K23" s="240"/>
    </row>
    <row r="24" spans="1:11" s="9" customFormat="1" ht="14.25" customHeight="1">
      <c r="A24" s="5">
        <v>13</v>
      </c>
      <c r="B24" s="13" t="s">
        <v>686</v>
      </c>
      <c r="C24" s="240">
        <v>0</v>
      </c>
      <c r="D24" s="240">
        <v>0</v>
      </c>
      <c r="E24" s="240">
        <v>0</v>
      </c>
      <c r="F24" s="240">
        <v>0</v>
      </c>
      <c r="G24" s="240">
        <v>0</v>
      </c>
      <c r="H24" s="240">
        <v>0</v>
      </c>
      <c r="I24" s="240">
        <f t="shared" si="2"/>
        <v>0</v>
      </c>
      <c r="J24" s="240">
        <f t="shared" si="2"/>
        <v>0</v>
      </c>
      <c r="K24" s="240"/>
    </row>
    <row r="25" spans="1:11" s="9" customFormat="1" ht="12.75">
      <c r="A25" s="2" t="s">
        <v>15</v>
      </c>
      <c r="B25" s="6"/>
      <c r="C25" s="241">
        <f>SUM(C12:C24)</f>
        <v>10</v>
      </c>
      <c r="D25" s="241">
        <f aca="true" t="shared" si="3" ref="D25:K25">SUM(D12:D24)</f>
        <v>23.34</v>
      </c>
      <c r="E25" s="241">
        <f t="shared" si="3"/>
        <v>7</v>
      </c>
      <c r="F25" s="241">
        <f t="shared" si="3"/>
        <v>23.34</v>
      </c>
      <c r="G25" s="241">
        <f t="shared" si="3"/>
        <v>0</v>
      </c>
      <c r="H25" s="241">
        <f t="shared" si="3"/>
        <v>0</v>
      </c>
      <c r="I25" s="241">
        <f t="shared" si="3"/>
        <v>3</v>
      </c>
      <c r="J25" s="241">
        <f t="shared" si="3"/>
        <v>0</v>
      </c>
      <c r="K25" s="241">
        <f t="shared" si="3"/>
        <v>0</v>
      </c>
    </row>
    <row r="26" s="9" customFormat="1" ht="12.75">
      <c r="A26" s="7"/>
    </row>
    <row r="27" s="9" customFormat="1" ht="12.75">
      <c r="A27" s="457"/>
    </row>
    <row r="28" s="9" customFormat="1" ht="12.75">
      <c r="A28" s="7"/>
    </row>
    <row r="29" s="9" customFormat="1" ht="12.75">
      <c r="A29" s="7"/>
    </row>
    <row r="30" s="9" customFormat="1" ht="12.75">
      <c r="A30" s="7"/>
    </row>
    <row r="31" spans="1:9" s="9" customFormat="1" ht="15.75">
      <c r="A31" s="7"/>
      <c r="I31" s="10" t="s">
        <v>590</v>
      </c>
    </row>
    <row r="32" spans="1:9" s="12" customFormat="1" ht="15.75">
      <c r="A32" s="11"/>
      <c r="I32" s="10" t="s">
        <v>468</v>
      </c>
    </row>
    <row r="33" spans="1:10" ht="12.75">
      <c r="A33" s="704"/>
      <c r="B33" s="704"/>
      <c r="C33" s="704"/>
      <c r="D33" s="704"/>
      <c r="E33" s="704"/>
      <c r="F33" s="704"/>
      <c r="G33" s="704"/>
      <c r="H33" s="704"/>
      <c r="I33" s="704"/>
      <c r="J33" s="704"/>
    </row>
  </sheetData>
  <sheetProtection/>
  <mergeCells count="17">
    <mergeCell ref="K9:K10"/>
    <mergeCell ref="A33:J33"/>
    <mergeCell ref="C8:J8"/>
    <mergeCell ref="A9:A10"/>
    <mergeCell ref="B9:B10"/>
    <mergeCell ref="C9:D9"/>
    <mergeCell ref="E9:F9"/>
    <mergeCell ref="G9:H9"/>
    <mergeCell ref="I9:J9"/>
    <mergeCell ref="D1:E1"/>
    <mergeCell ref="I1:J1"/>
    <mergeCell ref="A2:J2"/>
    <mergeCell ref="A3:J3"/>
    <mergeCell ref="A5:K5"/>
    <mergeCell ref="A7:B7"/>
    <mergeCell ref="E7:H7"/>
    <mergeCell ref="I7:K7"/>
  </mergeCells>
  <printOptions horizontalCentered="1"/>
  <pageMargins left="0.45" right="0.44" top="0.7" bottom="0" header="0.31496062992125984" footer="0.31496062992125984"/>
  <pageSetup fitToHeight="1" fitToWidth="1" horizontalDpi="600" verticalDpi="600" orientation="landscape" paperSize="9" scale="90" r:id="rId1"/>
</worksheet>
</file>

<file path=xl/worksheets/sheet36.xml><?xml version="1.0" encoding="utf-8"?>
<worksheet xmlns="http://schemas.openxmlformats.org/spreadsheetml/2006/main" xmlns:r="http://schemas.openxmlformats.org/officeDocument/2006/relationships">
  <sheetPr>
    <pageSetUpPr fitToPage="1"/>
  </sheetPr>
  <dimension ref="A1:S23"/>
  <sheetViews>
    <sheetView view="pageBreakPreview" zoomScaleSheetLayoutView="100" zoomScalePageLayoutView="0" workbookViewId="0" topLeftCell="A1">
      <selection activeCell="I1" sqref="I1:J1"/>
    </sheetView>
  </sheetViews>
  <sheetFormatPr defaultColWidth="9.140625" defaultRowHeight="12.75"/>
  <cols>
    <col min="2" max="2" width="10.57421875" style="0" customWidth="1"/>
    <col min="3" max="3" width="16.28125" style="0" customWidth="1"/>
    <col min="4" max="4" width="15.8515625" style="0" customWidth="1"/>
    <col min="5" max="5" width="11.57421875" style="0" customWidth="1"/>
    <col min="6" max="6" width="15.00390625" style="0" customWidth="1"/>
    <col min="7" max="7" width="9.7109375" style="0" customWidth="1"/>
    <col min="8" max="8" width="15.140625" style="0" customWidth="1"/>
    <col min="9" max="9" width="16.57421875" style="0" customWidth="1"/>
    <col min="10" max="10" width="18.28125" style="0" customWidth="1"/>
    <col min="11" max="11" width="14.140625" style="0" customWidth="1"/>
  </cols>
  <sheetData>
    <row r="1" spans="4:10" ht="15">
      <c r="D1" s="629"/>
      <c r="E1" s="629"/>
      <c r="H1" s="27"/>
      <c r="I1" s="551" t="s">
        <v>368</v>
      </c>
      <c r="J1" s="551"/>
    </row>
    <row r="2" spans="1:10" ht="15">
      <c r="A2" s="606" t="s">
        <v>0</v>
      </c>
      <c r="B2" s="606"/>
      <c r="C2" s="606"/>
      <c r="D2" s="606"/>
      <c r="E2" s="606"/>
      <c r="F2" s="606"/>
      <c r="G2" s="606"/>
      <c r="H2" s="606"/>
      <c r="I2" s="606"/>
      <c r="J2" s="606"/>
    </row>
    <row r="3" spans="1:10" ht="20.25">
      <c r="A3" s="630" t="s">
        <v>786</v>
      </c>
      <c r="B3" s="630"/>
      <c r="C3" s="630"/>
      <c r="D3" s="630"/>
      <c r="E3" s="630"/>
      <c r="F3" s="630"/>
      <c r="G3" s="630"/>
      <c r="H3" s="630"/>
      <c r="I3" s="630"/>
      <c r="J3" s="630"/>
    </row>
    <row r="4" ht="10.5" customHeight="1"/>
    <row r="5" spans="1:11" s="12" customFormat="1" ht="18.75" customHeight="1">
      <c r="A5" s="700" t="s">
        <v>429</v>
      </c>
      <c r="B5" s="700"/>
      <c r="C5" s="700"/>
      <c r="D5" s="700"/>
      <c r="E5" s="700"/>
      <c r="F5" s="700"/>
      <c r="G5" s="700"/>
      <c r="H5" s="700"/>
      <c r="I5" s="700"/>
      <c r="J5" s="700"/>
      <c r="K5" s="700"/>
    </row>
    <row r="6" spans="1:10" s="12" customFormat="1" ht="15.75" customHeight="1">
      <c r="A6" s="29"/>
      <c r="B6" s="29"/>
      <c r="C6" s="29"/>
      <c r="D6" s="29"/>
      <c r="E6" s="29"/>
      <c r="F6" s="29"/>
      <c r="G6" s="29"/>
      <c r="H6" s="29"/>
      <c r="I6" s="29"/>
      <c r="J6" s="29"/>
    </row>
    <row r="7" spans="1:11" s="12" customFormat="1" ht="12.75">
      <c r="A7" s="23" t="s">
        <v>466</v>
      </c>
      <c r="B7" s="23"/>
      <c r="E7" s="701"/>
      <c r="F7" s="701"/>
      <c r="G7" s="701"/>
      <c r="H7" s="701"/>
      <c r="I7" s="701" t="s">
        <v>872</v>
      </c>
      <c r="J7" s="701"/>
      <c r="K7" s="701"/>
    </row>
    <row r="8" spans="3:10" s="10" customFormat="1" ht="15.75" hidden="1">
      <c r="C8" s="606" t="s">
        <v>12</v>
      </c>
      <c r="D8" s="606"/>
      <c r="E8" s="606"/>
      <c r="F8" s="606"/>
      <c r="G8" s="606"/>
      <c r="H8" s="606"/>
      <c r="I8" s="606"/>
      <c r="J8" s="606"/>
    </row>
    <row r="9" spans="1:19" ht="44.25" customHeight="1">
      <c r="A9" s="702" t="s">
        <v>19</v>
      </c>
      <c r="B9" s="702" t="s">
        <v>32</v>
      </c>
      <c r="C9" s="705" t="s">
        <v>873</v>
      </c>
      <c r="D9" s="706"/>
      <c r="E9" s="705" t="s">
        <v>33</v>
      </c>
      <c r="F9" s="706"/>
      <c r="G9" s="705" t="s">
        <v>34</v>
      </c>
      <c r="H9" s="706"/>
      <c r="I9" s="622" t="s">
        <v>98</v>
      </c>
      <c r="J9" s="622"/>
      <c r="K9" s="702" t="s">
        <v>224</v>
      </c>
      <c r="R9" s="6"/>
      <c r="S9" s="9"/>
    </row>
    <row r="10" spans="1:11" s="11" customFormat="1" ht="42" customHeight="1">
      <c r="A10" s="703"/>
      <c r="B10" s="703"/>
      <c r="C10" s="3" t="s">
        <v>35</v>
      </c>
      <c r="D10" s="3" t="s">
        <v>97</v>
      </c>
      <c r="E10" s="3" t="s">
        <v>35</v>
      </c>
      <c r="F10" s="3" t="s">
        <v>97</v>
      </c>
      <c r="G10" s="3" t="s">
        <v>35</v>
      </c>
      <c r="H10" s="3" t="s">
        <v>97</v>
      </c>
      <c r="I10" s="3" t="s">
        <v>123</v>
      </c>
      <c r="J10" s="3" t="s">
        <v>124</v>
      </c>
      <c r="K10" s="703"/>
    </row>
    <row r="11" spans="1:11" ht="12.75">
      <c r="A11" s="52">
        <v>1</v>
      </c>
      <c r="B11" s="52">
        <v>2</v>
      </c>
      <c r="C11" s="52">
        <v>3</v>
      </c>
      <c r="D11" s="52">
        <v>4</v>
      </c>
      <c r="E11" s="52">
        <v>5</v>
      </c>
      <c r="F11" s="52">
        <v>6</v>
      </c>
      <c r="G11" s="52">
        <v>7</v>
      </c>
      <c r="H11" s="52">
        <v>8</v>
      </c>
      <c r="I11" s="52">
        <v>9</v>
      </c>
      <c r="J11" s="52">
        <v>10</v>
      </c>
      <c r="K11" s="2">
        <v>11</v>
      </c>
    </row>
    <row r="12" spans="1:11" s="243" customFormat="1" ht="24.75" customHeight="1">
      <c r="A12" s="240">
        <v>1</v>
      </c>
      <c r="B12" s="240" t="s">
        <v>470</v>
      </c>
      <c r="C12" s="240">
        <v>10</v>
      </c>
      <c r="D12" s="240">
        <v>23.34</v>
      </c>
      <c r="E12" s="240">
        <v>7</v>
      </c>
      <c r="F12" s="240">
        <v>151.35</v>
      </c>
      <c r="G12" s="240">
        <v>0</v>
      </c>
      <c r="H12" s="240">
        <v>0</v>
      </c>
      <c r="I12" s="240">
        <f>C12-E12-G12</f>
        <v>3</v>
      </c>
      <c r="J12" s="240">
        <f>D12-F12-H12</f>
        <v>-128.01</v>
      </c>
      <c r="K12" s="240"/>
    </row>
    <row r="13" spans="1:11" s="242" customFormat="1" ht="24.75" customHeight="1">
      <c r="A13" s="241" t="s">
        <v>15</v>
      </c>
      <c r="B13" s="241"/>
      <c r="C13" s="241">
        <f>C12</f>
        <v>10</v>
      </c>
      <c r="D13" s="241">
        <f aca="true" t="shared" si="0" ref="D13:J13">D12</f>
        <v>23.34</v>
      </c>
      <c r="E13" s="241">
        <f t="shared" si="0"/>
        <v>7</v>
      </c>
      <c r="F13" s="241">
        <f t="shared" si="0"/>
        <v>151.35</v>
      </c>
      <c r="G13" s="241">
        <f t="shared" si="0"/>
        <v>0</v>
      </c>
      <c r="H13" s="241">
        <f t="shared" si="0"/>
        <v>0</v>
      </c>
      <c r="I13" s="241">
        <f t="shared" si="0"/>
        <v>3</v>
      </c>
      <c r="J13" s="241">
        <f t="shared" si="0"/>
        <v>-128.01</v>
      </c>
      <c r="K13" s="241"/>
    </row>
    <row r="14" spans="5:10" s="242" customFormat="1" ht="15.75" customHeight="1">
      <c r="E14" s="707"/>
      <c r="F14" s="707"/>
      <c r="I14" s="708" t="s">
        <v>707</v>
      </c>
      <c r="J14" s="708"/>
    </row>
    <row r="15" s="9" customFormat="1" ht="12.75">
      <c r="A15" s="7" t="s">
        <v>36</v>
      </c>
    </row>
    <row r="16" s="9" customFormat="1" ht="12.75">
      <c r="A16" s="7"/>
    </row>
    <row r="17" s="9" customFormat="1" ht="12.75">
      <c r="A17" s="7"/>
    </row>
    <row r="18" s="9" customFormat="1" ht="12.75">
      <c r="A18" s="7"/>
    </row>
    <row r="19" s="9" customFormat="1" ht="12.75">
      <c r="A19" s="7"/>
    </row>
    <row r="20" s="9" customFormat="1" ht="12.75">
      <c r="A20" s="7"/>
    </row>
    <row r="21" spans="1:9" s="9" customFormat="1" ht="15.75">
      <c r="A21" s="7"/>
      <c r="I21" s="10" t="s">
        <v>590</v>
      </c>
    </row>
    <row r="22" spans="1:9" s="12" customFormat="1" ht="15.75">
      <c r="A22" s="11"/>
      <c r="I22" s="10" t="s">
        <v>468</v>
      </c>
    </row>
    <row r="23" spans="1:10" ht="12.75">
      <c r="A23" s="704"/>
      <c r="B23" s="704"/>
      <c r="C23" s="704"/>
      <c r="D23" s="704"/>
      <c r="E23" s="704"/>
      <c r="F23" s="704"/>
      <c r="G23" s="704"/>
      <c r="H23" s="704"/>
      <c r="I23" s="704"/>
      <c r="J23" s="704"/>
    </row>
  </sheetData>
  <sheetProtection/>
  <mergeCells count="18">
    <mergeCell ref="A23:J23"/>
    <mergeCell ref="E9:F9"/>
    <mergeCell ref="C9:D9"/>
    <mergeCell ref="C8:J8"/>
    <mergeCell ref="I9:J9"/>
    <mergeCell ref="B9:B10"/>
    <mergeCell ref="E14:F14"/>
    <mergeCell ref="I14:J14"/>
    <mergeCell ref="I1:J1"/>
    <mergeCell ref="G9:H9"/>
    <mergeCell ref="A9:A10"/>
    <mergeCell ref="K9:K10"/>
    <mergeCell ref="D1:E1"/>
    <mergeCell ref="A5:K5"/>
    <mergeCell ref="I7:K7"/>
    <mergeCell ref="A2:J2"/>
    <mergeCell ref="A3:J3"/>
    <mergeCell ref="E7:H7"/>
  </mergeCells>
  <printOptions horizontalCentered="1"/>
  <pageMargins left="0.48" right="0.53" top="0.81" bottom="0" header="0.31496062992125984" footer="0.31496062992125984"/>
  <pageSetup fitToHeight="1" fitToWidth="1" horizontalDpi="600" verticalDpi="600" orientation="landscape" paperSize="9" scale="91" r:id="rId1"/>
</worksheet>
</file>

<file path=xl/worksheets/sheet37.xml><?xml version="1.0" encoding="utf-8"?>
<worksheet xmlns="http://schemas.openxmlformats.org/spreadsheetml/2006/main" xmlns:r="http://schemas.openxmlformats.org/officeDocument/2006/relationships">
  <sheetPr>
    <pageSetUpPr fitToPage="1"/>
  </sheetPr>
  <dimension ref="A1:S21"/>
  <sheetViews>
    <sheetView view="pageBreakPreview" zoomScale="85" zoomScaleSheetLayoutView="85" zoomScalePageLayoutView="0" workbookViewId="0" topLeftCell="A1">
      <selection activeCell="I16" sqref="I16"/>
    </sheetView>
  </sheetViews>
  <sheetFormatPr defaultColWidth="9.140625" defaultRowHeight="12.75"/>
  <cols>
    <col min="1" max="1" width="14.28125" style="108" customWidth="1"/>
    <col min="2" max="2" width="15.421875" style="108" customWidth="1"/>
    <col min="3" max="3" width="13.57421875" style="108" customWidth="1"/>
    <col min="4" max="4" width="14.7109375" style="108" bestFit="1" customWidth="1"/>
    <col min="5" max="5" width="12.00390625" style="108" customWidth="1"/>
    <col min="6" max="6" width="13.7109375" style="108" customWidth="1"/>
    <col min="7" max="7" width="11.7109375" style="108" customWidth="1"/>
    <col min="8" max="8" width="12.28125" style="108" customWidth="1"/>
    <col min="9" max="9" width="14.421875" style="108" bestFit="1" customWidth="1"/>
    <col min="10" max="10" width="16.7109375" style="108" bestFit="1" customWidth="1"/>
    <col min="11" max="11" width="25.8515625" style="108" customWidth="1"/>
    <col min="12" max="16384" width="9.140625" style="108" customWidth="1"/>
  </cols>
  <sheetData>
    <row r="1" spans="4:11" ht="15.75">
      <c r="D1" s="537"/>
      <c r="E1" s="537"/>
      <c r="H1" s="27"/>
      <c r="J1" s="551" t="s">
        <v>64</v>
      </c>
      <c r="K1" s="551"/>
    </row>
    <row r="2" spans="1:10" ht="15">
      <c r="A2" s="606" t="s">
        <v>0</v>
      </c>
      <c r="B2" s="606"/>
      <c r="C2" s="606"/>
      <c r="D2" s="606"/>
      <c r="E2" s="606"/>
      <c r="F2" s="606"/>
      <c r="G2" s="606"/>
      <c r="H2" s="606"/>
      <c r="I2" s="606"/>
      <c r="J2" s="606"/>
    </row>
    <row r="3" spans="1:10" ht="15.75">
      <c r="A3" s="537" t="s">
        <v>786</v>
      </c>
      <c r="B3" s="537"/>
      <c r="C3" s="537"/>
      <c r="D3" s="537"/>
      <c r="E3" s="537"/>
      <c r="F3" s="537"/>
      <c r="G3" s="537"/>
      <c r="H3" s="537"/>
      <c r="I3" s="537"/>
      <c r="J3" s="537"/>
    </row>
    <row r="5" spans="1:12" ht="15.75">
      <c r="A5" s="709" t="s">
        <v>430</v>
      </c>
      <c r="B5" s="709"/>
      <c r="C5" s="709"/>
      <c r="D5" s="709"/>
      <c r="E5" s="709"/>
      <c r="F5" s="709"/>
      <c r="G5" s="709"/>
      <c r="H5" s="709"/>
      <c r="I5" s="709"/>
      <c r="J5" s="709"/>
      <c r="K5" s="709"/>
      <c r="L5" s="709"/>
    </row>
    <row r="6" spans="1:10" ht="15.75">
      <c r="A6" s="29"/>
      <c r="B6" s="29"/>
      <c r="C6" s="29"/>
      <c r="D6" s="29"/>
      <c r="E6" s="29"/>
      <c r="F6" s="29"/>
      <c r="G6" s="29"/>
      <c r="H6" s="29"/>
      <c r="I6" s="29"/>
      <c r="J6" s="29"/>
    </row>
    <row r="7" spans="1:11" ht="15.75">
      <c r="A7" s="540" t="s">
        <v>466</v>
      </c>
      <c r="B7" s="540"/>
      <c r="I7" s="660" t="s">
        <v>874</v>
      </c>
      <c r="J7" s="660"/>
      <c r="K7" s="660"/>
    </row>
    <row r="8" spans="1:19" ht="71.25" customHeight="1">
      <c r="A8" s="521" t="s">
        <v>19</v>
      </c>
      <c r="B8" s="521" t="s">
        <v>32</v>
      </c>
      <c r="C8" s="523" t="s">
        <v>875</v>
      </c>
      <c r="D8" s="525"/>
      <c r="E8" s="523" t="s">
        <v>593</v>
      </c>
      <c r="F8" s="525"/>
      <c r="G8" s="523" t="s">
        <v>34</v>
      </c>
      <c r="H8" s="525"/>
      <c r="I8" s="532" t="s">
        <v>98</v>
      </c>
      <c r="J8" s="532"/>
      <c r="K8" s="521" t="s">
        <v>876</v>
      </c>
      <c r="R8" s="121"/>
      <c r="S8" s="144"/>
    </row>
    <row r="9" spans="1:11" s="10" customFormat="1" ht="63">
      <c r="A9" s="522"/>
      <c r="B9" s="522"/>
      <c r="C9" s="112" t="s">
        <v>35</v>
      </c>
      <c r="D9" s="112" t="s">
        <v>483</v>
      </c>
      <c r="E9" s="112" t="s">
        <v>35</v>
      </c>
      <c r="F9" s="112" t="s">
        <v>483</v>
      </c>
      <c r="G9" s="112" t="s">
        <v>35</v>
      </c>
      <c r="H9" s="112" t="s">
        <v>483</v>
      </c>
      <c r="I9" s="112" t="s">
        <v>123</v>
      </c>
      <c r="J9" s="112" t="s">
        <v>124</v>
      </c>
      <c r="K9" s="522"/>
    </row>
    <row r="10" spans="1:11" s="10" customFormat="1" ht="15.75">
      <c r="A10" s="110">
        <v>1</v>
      </c>
      <c r="B10" s="110">
        <v>2</v>
      </c>
      <c r="C10" s="110">
        <v>3</v>
      </c>
      <c r="D10" s="110">
        <v>4</v>
      </c>
      <c r="E10" s="110">
        <v>5</v>
      </c>
      <c r="F10" s="110">
        <v>6</v>
      </c>
      <c r="G10" s="110">
        <v>7</v>
      </c>
      <c r="H10" s="110">
        <v>8</v>
      </c>
      <c r="I10" s="110">
        <v>9</v>
      </c>
      <c r="J10" s="110">
        <v>10</v>
      </c>
      <c r="K10" s="110">
        <v>11</v>
      </c>
    </row>
    <row r="11" spans="1:11" ht="25.5" customHeight="1">
      <c r="A11" s="118">
        <v>1</v>
      </c>
      <c r="B11" s="121" t="s">
        <v>470</v>
      </c>
      <c r="C11" s="163">
        <v>50</v>
      </c>
      <c r="D11" s="163">
        <v>2.28</v>
      </c>
      <c r="E11" s="163">
        <v>50</v>
      </c>
      <c r="F11" s="163">
        <v>2.28</v>
      </c>
      <c r="G11" s="163">
        <v>0</v>
      </c>
      <c r="H11" s="163">
        <v>0</v>
      </c>
      <c r="I11" s="163">
        <f>C11-E11-G11</f>
        <v>0</v>
      </c>
      <c r="J11" s="163">
        <f>D11-F11-H11</f>
        <v>0</v>
      </c>
      <c r="K11" s="163"/>
    </row>
    <row r="12" spans="1:11" s="45" customFormat="1" ht="25.5" customHeight="1">
      <c r="A12" s="110" t="s">
        <v>15</v>
      </c>
      <c r="B12" s="46"/>
      <c r="C12" s="111">
        <f>C11</f>
        <v>50</v>
      </c>
      <c r="D12" s="111">
        <f aca="true" t="shared" si="0" ref="D12:J12">D11</f>
        <v>2.28</v>
      </c>
      <c r="E12" s="111">
        <f t="shared" si="0"/>
        <v>50</v>
      </c>
      <c r="F12" s="111">
        <f t="shared" si="0"/>
        <v>2.28</v>
      </c>
      <c r="G12" s="111">
        <f t="shared" si="0"/>
        <v>0</v>
      </c>
      <c r="H12" s="111">
        <f t="shared" si="0"/>
        <v>0</v>
      </c>
      <c r="I12" s="111">
        <f t="shared" si="0"/>
        <v>0</v>
      </c>
      <c r="J12" s="111">
        <f t="shared" si="0"/>
        <v>0</v>
      </c>
      <c r="K12" s="111"/>
    </row>
    <row r="13" s="144" customFormat="1" ht="15"/>
    <row r="14" s="144" customFormat="1" ht="15">
      <c r="A14" s="162" t="s">
        <v>36</v>
      </c>
    </row>
    <row r="15" s="144" customFormat="1" ht="15">
      <c r="A15" s="162"/>
    </row>
    <row r="16" s="144" customFormat="1" ht="15">
      <c r="A16" s="162"/>
    </row>
    <row r="17" s="144" customFormat="1" ht="15">
      <c r="A17" s="162"/>
    </row>
    <row r="18" s="144" customFormat="1" ht="15">
      <c r="A18" s="162"/>
    </row>
    <row r="19" spans="3:9" ht="15.75">
      <c r="C19" s="607"/>
      <c r="D19" s="607"/>
      <c r="E19" s="607"/>
      <c r="F19" s="607"/>
      <c r="I19" s="10" t="s">
        <v>590</v>
      </c>
    </row>
    <row r="20" spans="1:9" ht="15.75">
      <c r="A20" s="10"/>
      <c r="I20" s="10" t="s">
        <v>468</v>
      </c>
    </row>
    <row r="21" spans="1:10" ht="15">
      <c r="A21" s="606"/>
      <c r="B21" s="606"/>
      <c r="C21" s="606"/>
      <c r="D21" s="606"/>
      <c r="E21" s="606"/>
      <c r="F21" s="606"/>
      <c r="G21" s="606"/>
      <c r="H21" s="606"/>
      <c r="I21" s="606"/>
      <c r="J21" s="606"/>
    </row>
  </sheetData>
  <sheetProtection/>
  <mergeCells count="16">
    <mergeCell ref="C8:D8"/>
    <mergeCell ref="G8:H8"/>
    <mergeCell ref="A21:J21"/>
    <mergeCell ref="A8:A9"/>
    <mergeCell ref="B8:B9"/>
    <mergeCell ref="E8:F8"/>
    <mergeCell ref="I7:K7"/>
    <mergeCell ref="A5:L5"/>
    <mergeCell ref="K8:K9"/>
    <mergeCell ref="C19:F19"/>
    <mergeCell ref="J1:K1"/>
    <mergeCell ref="I8:J8"/>
    <mergeCell ref="D1:E1"/>
    <mergeCell ref="A2:J2"/>
    <mergeCell ref="A3:J3"/>
    <mergeCell ref="A7:B7"/>
  </mergeCells>
  <printOptions horizontalCentered="1"/>
  <pageMargins left="0.55" right="0.47" top="0.85" bottom="0" header="0.31496062992125984" footer="0.31496062992125984"/>
  <pageSetup fitToHeight="1" fitToWidth="1" horizontalDpi="600" verticalDpi="600" orientation="landscape" paperSize="9" scale="84" r:id="rId1"/>
</worksheet>
</file>

<file path=xl/worksheets/sheet38.xml><?xml version="1.0" encoding="utf-8"?>
<worksheet xmlns="http://schemas.openxmlformats.org/spreadsheetml/2006/main" xmlns:r="http://schemas.openxmlformats.org/officeDocument/2006/relationships">
  <sheetPr>
    <pageSetUpPr fitToPage="1"/>
  </sheetPr>
  <dimension ref="A1:S22"/>
  <sheetViews>
    <sheetView view="pageBreakPreview" zoomScaleSheetLayoutView="100" zoomScalePageLayoutView="0" workbookViewId="0" topLeftCell="A1">
      <selection activeCell="E16" sqref="E16"/>
    </sheetView>
  </sheetViews>
  <sheetFormatPr defaultColWidth="9.140625" defaultRowHeight="12.75"/>
  <cols>
    <col min="1" max="1" width="12.7109375" style="108" customWidth="1"/>
    <col min="2" max="2" width="12.8515625" style="108" bestFit="1" customWidth="1"/>
    <col min="3" max="3" width="10.57421875" style="108" bestFit="1" customWidth="1"/>
    <col min="4" max="4" width="14.7109375" style="108" bestFit="1" customWidth="1"/>
    <col min="5" max="5" width="13.00390625" style="108" customWidth="1"/>
    <col min="6" max="6" width="13.421875" style="108" customWidth="1"/>
    <col min="7" max="7" width="11.57421875" style="108" customWidth="1"/>
    <col min="8" max="8" width="12.00390625" style="108" customWidth="1"/>
    <col min="9" max="9" width="17.57421875" style="108" customWidth="1"/>
    <col min="10" max="10" width="21.7109375" style="108" customWidth="1"/>
    <col min="11" max="11" width="15.7109375" style="108" bestFit="1" customWidth="1"/>
    <col min="12" max="16384" width="9.140625" style="108" customWidth="1"/>
  </cols>
  <sheetData>
    <row r="1" spans="4:11" ht="15.75">
      <c r="D1" s="537"/>
      <c r="E1" s="537"/>
      <c r="H1" s="27"/>
      <c r="J1" s="551" t="s">
        <v>576</v>
      </c>
      <c r="K1" s="551"/>
    </row>
    <row r="2" spans="1:10" ht="15">
      <c r="A2" s="606" t="s">
        <v>0</v>
      </c>
      <c r="B2" s="606"/>
      <c r="C2" s="606"/>
      <c r="D2" s="606"/>
      <c r="E2" s="606"/>
      <c r="F2" s="606"/>
      <c r="G2" s="606"/>
      <c r="H2" s="606"/>
      <c r="I2" s="606"/>
      <c r="J2" s="606"/>
    </row>
    <row r="3" spans="1:10" ht="19.5">
      <c r="A3" s="538" t="s">
        <v>786</v>
      </c>
      <c r="B3" s="538"/>
      <c r="C3" s="538"/>
      <c r="D3" s="538"/>
      <c r="E3" s="538"/>
      <c r="F3" s="538"/>
      <c r="G3" s="538"/>
      <c r="H3" s="538"/>
      <c r="I3" s="538"/>
      <c r="J3" s="538"/>
    </row>
    <row r="5" spans="1:12" ht="15.75">
      <c r="A5" s="709" t="s">
        <v>629</v>
      </c>
      <c r="B5" s="709"/>
      <c r="C5" s="709"/>
      <c r="D5" s="709"/>
      <c r="E5" s="709"/>
      <c r="F5" s="709"/>
      <c r="G5" s="709"/>
      <c r="H5" s="709"/>
      <c r="I5" s="709"/>
      <c r="J5" s="709"/>
      <c r="K5" s="709"/>
      <c r="L5" s="709"/>
    </row>
    <row r="6" spans="1:10" ht="15.75">
      <c r="A6" s="29"/>
      <c r="B6" s="29"/>
      <c r="C6" s="29"/>
      <c r="D6" s="29"/>
      <c r="E6" s="29"/>
      <c r="F6" s="29"/>
      <c r="G6" s="29"/>
      <c r="H6" s="29"/>
      <c r="I6" s="29"/>
      <c r="J6" s="29"/>
    </row>
    <row r="7" spans="1:11" ht="15.75">
      <c r="A7" s="540" t="s">
        <v>466</v>
      </c>
      <c r="B7" s="540"/>
      <c r="I7" s="660" t="s">
        <v>874</v>
      </c>
      <c r="J7" s="660"/>
      <c r="K7" s="660"/>
    </row>
    <row r="8" spans="1:19" ht="54" customHeight="1">
      <c r="A8" s="521" t="s">
        <v>19</v>
      </c>
      <c r="B8" s="521" t="s">
        <v>32</v>
      </c>
      <c r="C8" s="523" t="s">
        <v>877</v>
      </c>
      <c r="D8" s="525"/>
      <c r="E8" s="523" t="s">
        <v>594</v>
      </c>
      <c r="F8" s="525"/>
      <c r="G8" s="523" t="s">
        <v>34</v>
      </c>
      <c r="H8" s="525"/>
      <c r="I8" s="532" t="s">
        <v>98</v>
      </c>
      <c r="J8" s="532"/>
      <c r="K8" s="521" t="s">
        <v>876</v>
      </c>
      <c r="R8" s="121"/>
      <c r="S8" s="144"/>
    </row>
    <row r="9" spans="1:11" s="10" customFormat="1" ht="47.25">
      <c r="A9" s="522"/>
      <c r="B9" s="522"/>
      <c r="C9" s="112" t="s">
        <v>35</v>
      </c>
      <c r="D9" s="112" t="s">
        <v>483</v>
      </c>
      <c r="E9" s="112" t="s">
        <v>35</v>
      </c>
      <c r="F9" s="112" t="s">
        <v>483</v>
      </c>
      <c r="G9" s="112" t="s">
        <v>35</v>
      </c>
      <c r="H9" s="112" t="s">
        <v>483</v>
      </c>
      <c r="I9" s="112" t="s">
        <v>123</v>
      </c>
      <c r="J9" s="112" t="s">
        <v>124</v>
      </c>
      <c r="K9" s="522"/>
    </row>
    <row r="10" spans="1:11" s="10" customFormat="1" ht="15.75">
      <c r="A10" s="110">
        <v>1</v>
      </c>
      <c r="B10" s="110">
        <v>2</v>
      </c>
      <c r="C10" s="110">
        <v>3</v>
      </c>
      <c r="D10" s="110">
        <v>4</v>
      </c>
      <c r="E10" s="110">
        <v>5</v>
      </c>
      <c r="F10" s="110">
        <v>6</v>
      </c>
      <c r="G10" s="110">
        <v>7</v>
      </c>
      <c r="H10" s="110">
        <v>8</v>
      </c>
      <c r="I10" s="110">
        <v>9</v>
      </c>
      <c r="J10" s="110">
        <v>10</v>
      </c>
      <c r="K10" s="110">
        <v>11</v>
      </c>
    </row>
    <row r="11" spans="1:11" ht="27" customHeight="1">
      <c r="A11" s="118">
        <v>1</v>
      </c>
      <c r="B11" s="121" t="s">
        <v>470</v>
      </c>
      <c r="C11" s="163">
        <v>119</v>
      </c>
      <c r="D11" s="192">
        <v>5.95</v>
      </c>
      <c r="E11" s="163">
        <v>119</v>
      </c>
      <c r="F11" s="192">
        <v>5.95</v>
      </c>
      <c r="G11" s="163">
        <v>0</v>
      </c>
      <c r="H11" s="163">
        <v>0</v>
      </c>
      <c r="I11" s="163">
        <f>C11-E11-G11</f>
        <v>0</v>
      </c>
      <c r="J11" s="163">
        <f>D11-F11-H11</f>
        <v>0</v>
      </c>
      <c r="K11" s="121"/>
    </row>
    <row r="12" spans="1:11" s="45" customFormat="1" ht="27" customHeight="1">
      <c r="A12" s="110" t="s">
        <v>15</v>
      </c>
      <c r="B12" s="46"/>
      <c r="C12" s="111">
        <f>C11</f>
        <v>119</v>
      </c>
      <c r="D12" s="185">
        <f aca="true" t="shared" si="0" ref="D12:J12">D11</f>
        <v>5.95</v>
      </c>
      <c r="E12" s="111">
        <f t="shared" si="0"/>
        <v>119</v>
      </c>
      <c r="F12" s="185">
        <f t="shared" si="0"/>
        <v>5.95</v>
      </c>
      <c r="G12" s="111">
        <f t="shared" si="0"/>
        <v>0</v>
      </c>
      <c r="H12" s="111">
        <f t="shared" si="0"/>
        <v>0</v>
      </c>
      <c r="I12" s="111">
        <f t="shared" si="0"/>
        <v>0</v>
      </c>
      <c r="J12" s="111">
        <f t="shared" si="0"/>
        <v>0</v>
      </c>
      <c r="K12" s="46"/>
    </row>
    <row r="13" s="144" customFormat="1" ht="15"/>
    <row r="14" s="144" customFormat="1" ht="15">
      <c r="A14" s="162" t="s">
        <v>36</v>
      </c>
    </row>
    <row r="15" spans="3:6" ht="15.75">
      <c r="C15" s="607"/>
      <c r="D15" s="607"/>
      <c r="E15" s="607"/>
      <c r="F15" s="607"/>
    </row>
    <row r="16" spans="3:6" ht="15.75">
      <c r="C16" s="105"/>
      <c r="D16" s="105"/>
      <c r="E16" s="895">
        <f>E12/123</f>
        <v>0.967479674796748</v>
      </c>
      <c r="F16" s="105"/>
    </row>
    <row r="17" spans="3:6" ht="15.75">
      <c r="C17" s="105"/>
      <c r="D17" s="105"/>
      <c r="E17" s="105"/>
      <c r="F17" s="105"/>
    </row>
    <row r="18" spans="3:6" ht="15.75">
      <c r="C18" s="105"/>
      <c r="D18" s="105"/>
      <c r="E18" s="105"/>
      <c r="F18" s="105"/>
    </row>
    <row r="19" spans="3:6" ht="15.75">
      <c r="C19" s="105"/>
      <c r="D19" s="105"/>
      <c r="E19" s="105"/>
      <c r="F19" s="105"/>
    </row>
    <row r="20" spans="3:9" ht="15.75">
      <c r="C20" s="105"/>
      <c r="D20" s="105"/>
      <c r="E20" s="105"/>
      <c r="F20" s="105"/>
      <c r="I20" s="10" t="s">
        <v>590</v>
      </c>
    </row>
    <row r="21" spans="1:9" ht="15.75">
      <c r="A21" s="10"/>
      <c r="I21" s="10" t="s">
        <v>468</v>
      </c>
    </row>
    <row r="22" spans="1:10" ht="15">
      <c r="A22" s="606"/>
      <c r="B22" s="606"/>
      <c r="C22" s="606"/>
      <c r="D22" s="606"/>
      <c r="E22" s="606"/>
      <c r="F22" s="606"/>
      <c r="G22" s="606"/>
      <c r="H22" s="606"/>
      <c r="I22" s="606"/>
      <c r="J22" s="606"/>
    </row>
  </sheetData>
  <sheetProtection/>
  <mergeCells count="16">
    <mergeCell ref="A22:J22"/>
    <mergeCell ref="K8:K9"/>
    <mergeCell ref="C15:F15"/>
    <mergeCell ref="A8:A9"/>
    <mergeCell ref="B8:B9"/>
    <mergeCell ref="C8:D8"/>
    <mergeCell ref="E8:F8"/>
    <mergeCell ref="G8:H8"/>
    <mergeCell ref="I8:J8"/>
    <mergeCell ref="D1:E1"/>
    <mergeCell ref="J1:K1"/>
    <mergeCell ref="A2:J2"/>
    <mergeCell ref="A3:J3"/>
    <mergeCell ref="A5:L5"/>
    <mergeCell ref="A7:B7"/>
    <mergeCell ref="I7:K7"/>
  </mergeCells>
  <printOptions horizontalCentered="1"/>
  <pageMargins left="0.52" right="0.5" top="0.81" bottom="0" header="0.31496062992125984" footer="0.31496062992125984"/>
  <pageSetup fitToHeight="1" fitToWidth="1" horizontalDpi="600" verticalDpi="600" orientation="landscape" paperSize="9" scale="89" r:id="rId1"/>
</worksheet>
</file>

<file path=xl/worksheets/sheet39.xml><?xml version="1.0" encoding="utf-8"?>
<worksheet xmlns="http://schemas.openxmlformats.org/spreadsheetml/2006/main" xmlns:r="http://schemas.openxmlformats.org/officeDocument/2006/relationships">
  <sheetPr>
    <pageSetUpPr fitToPage="1"/>
  </sheetPr>
  <dimension ref="A1:P17"/>
  <sheetViews>
    <sheetView view="pageBreakPreview" zoomScaleSheetLayoutView="100" zoomScalePageLayoutView="0" workbookViewId="0" topLeftCell="A1">
      <selection activeCell="H9" sqref="H9"/>
    </sheetView>
  </sheetViews>
  <sheetFormatPr defaultColWidth="9.140625" defaultRowHeight="12.75"/>
  <cols>
    <col min="1" max="1" width="11.00390625" style="108" customWidth="1"/>
    <col min="2" max="2" width="21.140625" style="108" customWidth="1"/>
    <col min="3" max="3" width="17.140625" style="108" customWidth="1"/>
    <col min="4" max="4" width="16.00390625" style="108" customWidth="1"/>
    <col min="5" max="5" width="16.7109375" style="108" customWidth="1"/>
    <col min="6" max="7" width="19.00390625" style="108" customWidth="1"/>
    <col min="8" max="8" width="18.8515625" style="108" bestFit="1" customWidth="1"/>
    <col min="9" max="16384" width="9.140625" style="108" customWidth="1"/>
  </cols>
  <sheetData>
    <row r="1" spans="2:16" ht="18">
      <c r="B1" s="68"/>
      <c r="C1" s="68"/>
      <c r="D1" s="601" t="s">
        <v>0</v>
      </c>
      <c r="E1" s="601"/>
      <c r="H1" s="380" t="s">
        <v>630</v>
      </c>
      <c r="I1" s="68"/>
      <c r="J1" s="68"/>
      <c r="K1" s="68"/>
      <c r="L1" s="68"/>
      <c r="M1" s="68"/>
      <c r="N1" s="68"/>
      <c r="O1" s="68"/>
      <c r="P1" s="68"/>
    </row>
    <row r="2" spans="1:16" ht="20.25">
      <c r="A2" s="602" t="s">
        <v>786</v>
      </c>
      <c r="B2" s="602"/>
      <c r="C2" s="602"/>
      <c r="D2" s="602"/>
      <c r="E2" s="602"/>
      <c r="F2" s="602"/>
      <c r="G2" s="602"/>
      <c r="H2" s="602"/>
      <c r="I2" s="68"/>
      <c r="J2" s="68"/>
      <c r="K2" s="68"/>
      <c r="L2" s="68"/>
      <c r="M2" s="68"/>
      <c r="N2" s="68"/>
      <c r="O2" s="68"/>
      <c r="P2" s="68"/>
    </row>
    <row r="3" spans="1:16" ht="18">
      <c r="A3" s="149"/>
      <c r="B3" s="149"/>
      <c r="C3" s="149"/>
      <c r="D3" s="149"/>
      <c r="E3" s="149"/>
      <c r="F3" s="149"/>
      <c r="G3" s="149"/>
      <c r="H3" s="149"/>
      <c r="I3" s="149"/>
      <c r="J3" s="149"/>
      <c r="K3" s="149"/>
      <c r="L3" s="149"/>
      <c r="M3" s="149"/>
      <c r="N3" s="149"/>
      <c r="O3" s="149"/>
      <c r="P3" s="149"/>
    </row>
    <row r="4" spans="1:16" ht="18">
      <c r="A4" s="601" t="s">
        <v>631</v>
      </c>
      <c r="B4" s="601"/>
      <c r="C4" s="601"/>
      <c r="D4" s="601"/>
      <c r="E4" s="601"/>
      <c r="F4" s="601"/>
      <c r="G4" s="601"/>
      <c r="H4" s="601"/>
      <c r="I4" s="68"/>
      <c r="J4" s="68"/>
      <c r="K4" s="68"/>
      <c r="L4" s="68"/>
      <c r="M4" s="68"/>
      <c r="N4" s="68"/>
      <c r="O4" s="68"/>
      <c r="P4" s="68"/>
    </row>
    <row r="5" spans="1:16" ht="18">
      <c r="A5" s="150" t="s">
        <v>466</v>
      </c>
      <c r="B5" s="150"/>
      <c r="C5" s="149"/>
      <c r="D5" s="149"/>
      <c r="E5" s="149"/>
      <c r="F5" s="604" t="s">
        <v>809</v>
      </c>
      <c r="G5" s="604"/>
      <c r="H5" s="604"/>
      <c r="I5" s="159"/>
      <c r="J5" s="149"/>
      <c r="K5" s="149"/>
      <c r="L5" s="149"/>
      <c r="M5" s="347"/>
      <c r="N5" s="347"/>
      <c r="O5" s="710"/>
      <c r="P5" s="710"/>
    </row>
    <row r="6" spans="1:8" ht="31.5" customHeight="1">
      <c r="A6" s="711" t="s">
        <v>2</v>
      </c>
      <c r="B6" s="711" t="s">
        <v>3</v>
      </c>
      <c r="C6" s="712" t="s">
        <v>375</v>
      </c>
      <c r="D6" s="713" t="s">
        <v>601</v>
      </c>
      <c r="E6" s="714"/>
      <c r="F6" s="714"/>
      <c r="G6" s="714"/>
      <c r="H6" s="715"/>
    </row>
    <row r="7" spans="1:8" ht="63.75" customHeight="1">
      <c r="A7" s="711"/>
      <c r="B7" s="711"/>
      <c r="C7" s="712"/>
      <c r="D7" s="376" t="s">
        <v>598</v>
      </c>
      <c r="E7" s="376" t="s">
        <v>599</v>
      </c>
      <c r="F7" s="376" t="s">
        <v>600</v>
      </c>
      <c r="G7" s="376" t="s">
        <v>708</v>
      </c>
      <c r="H7" s="376" t="s">
        <v>42</v>
      </c>
    </row>
    <row r="8" spans="1:8" ht="18">
      <c r="A8" s="348">
        <v>1</v>
      </c>
      <c r="B8" s="348">
        <v>2</v>
      </c>
      <c r="C8" s="348">
        <v>3</v>
      </c>
      <c r="D8" s="348">
        <v>4</v>
      </c>
      <c r="E8" s="349">
        <v>5</v>
      </c>
      <c r="F8" s="348">
        <v>6</v>
      </c>
      <c r="G8" s="348">
        <v>7</v>
      </c>
      <c r="H8" s="349">
        <v>8</v>
      </c>
    </row>
    <row r="9" spans="1:8" ht="30.75" customHeight="1">
      <c r="A9" s="163">
        <v>1</v>
      </c>
      <c r="B9" s="163" t="s">
        <v>470</v>
      </c>
      <c r="C9" s="163">
        <v>123</v>
      </c>
      <c r="D9" s="163">
        <v>7</v>
      </c>
      <c r="E9" s="163">
        <v>0</v>
      </c>
      <c r="F9" s="163">
        <v>0</v>
      </c>
      <c r="G9" s="163">
        <v>116</v>
      </c>
      <c r="H9" s="163">
        <v>0</v>
      </c>
    </row>
    <row r="10" spans="1:8" ht="15">
      <c r="A10" s="144"/>
      <c r="B10" s="144"/>
      <c r="C10" s="144"/>
      <c r="D10" s="144"/>
      <c r="E10" s="144"/>
      <c r="F10" s="144"/>
      <c r="G10" s="140"/>
      <c r="H10" s="144"/>
    </row>
    <row r="11" spans="1:8" ht="15">
      <c r="A11" s="144"/>
      <c r="B11" s="144"/>
      <c r="C11" s="144"/>
      <c r="D11" s="144"/>
      <c r="E11" s="144"/>
      <c r="F11" s="144"/>
      <c r="G11" s="144"/>
      <c r="H11" s="144"/>
    </row>
    <row r="12" spans="1:8" ht="15">
      <c r="A12" s="144"/>
      <c r="B12" s="144"/>
      <c r="C12" s="144"/>
      <c r="D12" s="144"/>
      <c r="E12" s="144"/>
      <c r="F12" s="144"/>
      <c r="G12" s="144"/>
      <c r="H12" s="144"/>
    </row>
    <row r="13" spans="1:8" ht="15">
      <c r="A13" s="144"/>
      <c r="B13" s="144"/>
      <c r="C13" s="144"/>
      <c r="D13" s="144"/>
      <c r="E13" s="144"/>
      <c r="F13" s="144"/>
      <c r="G13" s="144"/>
      <c r="H13" s="144"/>
    </row>
    <row r="14" spans="1:8" ht="15">
      <c r="A14" s="144"/>
      <c r="B14" s="144"/>
      <c r="C14" s="144"/>
      <c r="D14" s="144"/>
      <c r="E14" s="144"/>
      <c r="F14" s="144"/>
      <c r="G14" s="144"/>
      <c r="H14" s="144"/>
    </row>
    <row r="15" spans="1:8" ht="15">
      <c r="A15" s="144"/>
      <c r="B15" s="144"/>
      <c r="C15" s="144"/>
      <c r="D15" s="144"/>
      <c r="E15" s="144"/>
      <c r="F15" s="144"/>
      <c r="G15" s="144"/>
      <c r="H15" s="144"/>
    </row>
    <row r="16" spans="1:8" ht="15.75">
      <c r="A16" s="144"/>
      <c r="B16" s="144"/>
      <c r="C16" s="144"/>
      <c r="D16" s="144"/>
      <c r="E16" s="144"/>
      <c r="F16" s="10" t="s">
        <v>590</v>
      </c>
      <c r="G16" s="10"/>
      <c r="H16" s="144"/>
    </row>
    <row r="17" spans="6:7" ht="15.75">
      <c r="F17" s="10" t="s">
        <v>468</v>
      </c>
      <c r="G17" s="10"/>
    </row>
  </sheetData>
  <sheetProtection/>
  <mergeCells count="9">
    <mergeCell ref="D1:E1"/>
    <mergeCell ref="A2:H2"/>
    <mergeCell ref="A4:H4"/>
    <mergeCell ref="O5:P5"/>
    <mergeCell ref="A6:A7"/>
    <mergeCell ref="B6:B7"/>
    <mergeCell ref="C6:C7"/>
    <mergeCell ref="D6:H6"/>
    <mergeCell ref="F5:H5"/>
  </mergeCells>
  <printOptions horizontalCentered="1"/>
  <pageMargins left="0.52" right="0.5" top="0.88" bottom="0" header="0.31496062992125984" footer="0.31496062992125984"/>
  <pageSetup fitToHeight="1" fitToWidth="1" horizontalDpi="600" verticalDpi="600" orientation="landscape" paperSize="9" r:id="rId1"/>
  <colBreaks count="1" manualBreakCount="1">
    <brk id="9"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T50"/>
  <sheetViews>
    <sheetView view="pageBreakPreview" zoomScale="70" zoomScaleSheetLayoutView="70" zoomScalePageLayoutView="0" workbookViewId="0" topLeftCell="A6">
      <selection activeCell="L13" sqref="L13"/>
    </sheetView>
  </sheetViews>
  <sheetFormatPr defaultColWidth="9.140625" defaultRowHeight="12.75"/>
  <cols>
    <col min="1" max="1" width="9.28125" style="10" customWidth="1"/>
    <col min="2" max="4" width="8.57421875" style="10" customWidth="1"/>
    <col min="5" max="5" width="11.140625" style="10" customWidth="1"/>
    <col min="6" max="6" width="9.421875" style="10" customWidth="1"/>
    <col min="7" max="7" width="8.57421875" style="10" customWidth="1"/>
    <col min="8" max="8" width="11.7109375" style="10" customWidth="1"/>
    <col min="9" max="9" width="6.421875" style="10" customWidth="1"/>
    <col min="10" max="10" width="6.8515625" style="10" customWidth="1"/>
    <col min="11" max="11" width="7.00390625" style="10" customWidth="1"/>
    <col min="12" max="12" width="6.421875" style="10" customWidth="1"/>
    <col min="13" max="13" width="11.140625" style="10" customWidth="1"/>
    <col min="14" max="14" width="9.7109375" style="10" customWidth="1"/>
    <col min="15" max="15" width="8.57421875" style="10" customWidth="1"/>
    <col min="16" max="16" width="10.00390625" style="10" customWidth="1"/>
    <col min="17" max="17" width="6.57421875" style="10" customWidth="1"/>
    <col min="18" max="18" width="6.00390625" style="10" customWidth="1"/>
    <col min="19" max="19" width="5.57421875" style="10" customWidth="1"/>
    <col min="20" max="20" width="7.8515625" style="10" customWidth="1"/>
    <col min="21" max="16384" width="9.140625" style="10" customWidth="1"/>
  </cols>
  <sheetData>
    <row r="1" spans="1:20" ht="15.75">
      <c r="A1" s="10" t="s">
        <v>11</v>
      </c>
      <c r="H1" s="537"/>
      <c r="I1" s="537"/>
      <c r="R1" s="551" t="s">
        <v>51</v>
      </c>
      <c r="S1" s="551"/>
      <c r="T1" s="551"/>
    </row>
    <row r="2" spans="1:19" ht="15.75">
      <c r="A2" s="537" t="s">
        <v>0</v>
      </c>
      <c r="B2" s="537"/>
      <c r="C2" s="537"/>
      <c r="D2" s="537"/>
      <c r="E2" s="537"/>
      <c r="F2" s="537"/>
      <c r="G2" s="537"/>
      <c r="H2" s="537"/>
      <c r="I2" s="537"/>
      <c r="J2" s="537"/>
      <c r="K2" s="537"/>
      <c r="L2" s="537"/>
      <c r="M2" s="537"/>
      <c r="N2" s="537"/>
      <c r="O2" s="537"/>
      <c r="P2" s="537"/>
      <c r="Q2" s="537"/>
      <c r="R2" s="537"/>
      <c r="S2" s="537"/>
    </row>
    <row r="3" spans="1:19" ht="19.5">
      <c r="A3" s="538" t="s">
        <v>786</v>
      </c>
      <c r="B3" s="538"/>
      <c r="C3" s="538"/>
      <c r="D3" s="538"/>
      <c r="E3" s="538"/>
      <c r="F3" s="538"/>
      <c r="G3" s="538"/>
      <c r="H3" s="538"/>
      <c r="I3" s="538"/>
      <c r="J3" s="538"/>
      <c r="K3" s="538"/>
      <c r="L3" s="538"/>
      <c r="M3" s="538"/>
      <c r="N3" s="538"/>
      <c r="O3" s="538"/>
      <c r="P3" s="538"/>
      <c r="Q3" s="538"/>
      <c r="R3" s="538"/>
      <c r="S3" s="538"/>
    </row>
    <row r="5" spans="1:19" ht="15.75">
      <c r="A5" s="539" t="s">
        <v>787</v>
      </c>
      <c r="B5" s="539"/>
      <c r="C5" s="539"/>
      <c r="D5" s="539"/>
      <c r="E5" s="539"/>
      <c r="F5" s="539"/>
      <c r="G5" s="539"/>
      <c r="H5" s="539"/>
      <c r="I5" s="539"/>
      <c r="J5" s="539"/>
      <c r="K5" s="539"/>
      <c r="L5" s="539"/>
      <c r="M5" s="539"/>
      <c r="N5" s="539"/>
      <c r="O5" s="539"/>
      <c r="P5" s="539"/>
      <c r="Q5" s="539"/>
      <c r="R5" s="539"/>
      <c r="S5" s="539"/>
    </row>
    <row r="6" spans="1:2" ht="15.75">
      <c r="A6" s="43" t="s">
        <v>466</v>
      </c>
      <c r="B6" s="43"/>
    </row>
    <row r="7" spans="1:19" ht="15.75">
      <c r="A7" s="540" t="s">
        <v>155</v>
      </c>
      <c r="B7" s="540"/>
      <c r="C7" s="540"/>
      <c r="D7" s="540"/>
      <c r="E7" s="540"/>
      <c r="F7" s="540"/>
      <c r="G7" s="540"/>
      <c r="H7" s="540"/>
      <c r="I7" s="540"/>
      <c r="R7" s="45"/>
      <c r="S7" s="45"/>
    </row>
    <row r="9" spans="1:12" ht="31.5">
      <c r="A9" s="112"/>
      <c r="B9" s="532" t="s">
        <v>38</v>
      </c>
      <c r="C9" s="532"/>
      <c r="D9" s="532" t="s">
        <v>39</v>
      </c>
      <c r="E9" s="532"/>
      <c r="F9" s="532" t="s">
        <v>40</v>
      </c>
      <c r="G9" s="532"/>
      <c r="H9" s="534" t="s">
        <v>41</v>
      </c>
      <c r="I9" s="534"/>
      <c r="J9" s="532" t="s">
        <v>42</v>
      </c>
      <c r="K9" s="532"/>
      <c r="L9" s="128" t="s">
        <v>15</v>
      </c>
    </row>
    <row r="10" spans="1:12" s="117" customFormat="1" ht="15">
      <c r="A10" s="129">
        <v>1</v>
      </c>
      <c r="B10" s="514">
        <v>2</v>
      </c>
      <c r="C10" s="514"/>
      <c r="D10" s="514">
        <v>3</v>
      </c>
      <c r="E10" s="514"/>
      <c r="F10" s="514">
        <v>4</v>
      </c>
      <c r="G10" s="514"/>
      <c r="H10" s="514">
        <v>5</v>
      </c>
      <c r="I10" s="514"/>
      <c r="J10" s="514">
        <v>6</v>
      </c>
      <c r="K10" s="514"/>
      <c r="L10" s="129">
        <v>7</v>
      </c>
    </row>
    <row r="11" spans="1:12" ht="15.75">
      <c r="A11" s="110" t="s">
        <v>43</v>
      </c>
      <c r="B11" s="515">
        <v>17</v>
      </c>
      <c r="C11" s="515"/>
      <c r="D11" s="515">
        <v>0</v>
      </c>
      <c r="E11" s="515"/>
      <c r="F11" s="515">
        <v>7</v>
      </c>
      <c r="G11" s="515"/>
      <c r="H11" s="515">
        <v>1</v>
      </c>
      <c r="I11" s="515"/>
      <c r="J11" s="515">
        <v>15</v>
      </c>
      <c r="K11" s="515"/>
      <c r="L11" s="118">
        <f>SUM(B11:K11)</f>
        <v>40</v>
      </c>
    </row>
    <row r="12" spans="1:12" ht="15.75">
      <c r="A12" s="110" t="s">
        <v>44</v>
      </c>
      <c r="B12" s="515">
        <v>397</v>
      </c>
      <c r="C12" s="515"/>
      <c r="D12" s="515">
        <v>5</v>
      </c>
      <c r="E12" s="515"/>
      <c r="F12" s="515">
        <v>36</v>
      </c>
      <c r="G12" s="515"/>
      <c r="H12" s="515">
        <v>7</v>
      </c>
      <c r="I12" s="515"/>
      <c r="J12" s="515">
        <v>321</v>
      </c>
      <c r="K12" s="515"/>
      <c r="L12" s="118">
        <f>SUM(B12:K12)</f>
        <v>766</v>
      </c>
    </row>
    <row r="13" spans="1:12" ht="15.75">
      <c r="A13" s="110" t="s">
        <v>15</v>
      </c>
      <c r="B13" s="509">
        <f>B12+B11</f>
        <v>414</v>
      </c>
      <c r="C13" s="509"/>
      <c r="D13" s="509">
        <f>D12+D11</f>
        <v>5</v>
      </c>
      <c r="E13" s="509"/>
      <c r="F13" s="509">
        <f>F12+F11</f>
        <v>43</v>
      </c>
      <c r="G13" s="509"/>
      <c r="H13" s="509">
        <f>H12+H11</f>
        <v>8</v>
      </c>
      <c r="I13" s="509"/>
      <c r="J13" s="509">
        <f>J12+J11</f>
        <v>336</v>
      </c>
      <c r="K13" s="509"/>
      <c r="L13" s="110">
        <f>L12+L11</f>
        <v>806</v>
      </c>
    </row>
    <row r="14" spans="1:12" ht="15.75">
      <c r="A14" s="130"/>
      <c r="B14" s="130"/>
      <c r="C14" s="130"/>
      <c r="D14" s="130"/>
      <c r="E14" s="130"/>
      <c r="F14" s="130"/>
      <c r="G14" s="130"/>
      <c r="H14" s="130"/>
      <c r="I14" s="130"/>
      <c r="J14" s="130"/>
      <c r="K14" s="130"/>
      <c r="L14" s="130"/>
    </row>
    <row r="15" spans="1:12" ht="15.75">
      <c r="A15" s="536" t="s">
        <v>418</v>
      </c>
      <c r="B15" s="536"/>
      <c r="C15" s="536"/>
      <c r="D15" s="536"/>
      <c r="E15" s="536"/>
      <c r="F15" s="536"/>
      <c r="G15" s="536"/>
      <c r="H15" s="130"/>
      <c r="I15" s="130"/>
      <c r="J15" s="130"/>
      <c r="K15" s="130"/>
      <c r="L15" s="130"/>
    </row>
    <row r="16" spans="1:12" ht="15.75">
      <c r="A16" s="526" t="s">
        <v>419</v>
      </c>
      <c r="B16" s="527"/>
      <c r="C16" s="510" t="s">
        <v>190</v>
      </c>
      <c r="D16" s="510"/>
      <c r="E16" s="110" t="s">
        <v>15</v>
      </c>
      <c r="I16" s="130"/>
      <c r="J16" s="130"/>
      <c r="K16" s="130"/>
      <c r="L16" s="130"/>
    </row>
    <row r="17" spans="1:12" ht="15.75">
      <c r="A17" s="516">
        <v>1000</v>
      </c>
      <c r="B17" s="517"/>
      <c r="C17" s="516">
        <v>2000</v>
      </c>
      <c r="D17" s="517"/>
      <c r="E17" s="110">
        <f>C17+A17</f>
        <v>3000</v>
      </c>
      <c r="I17" s="130"/>
      <c r="J17" s="130"/>
      <c r="K17" s="130"/>
      <c r="L17" s="130"/>
    </row>
    <row r="18" spans="1:12" ht="15.75">
      <c r="A18" s="516"/>
      <c r="B18" s="517"/>
      <c r="C18" s="516"/>
      <c r="D18" s="517"/>
      <c r="E18" s="110"/>
      <c r="I18" s="130"/>
      <c r="J18" s="130"/>
      <c r="K18" s="130"/>
      <c r="L18" s="130"/>
    </row>
    <row r="19" spans="1:12" ht="15.75">
      <c r="A19" s="131"/>
      <c r="B19" s="131"/>
      <c r="C19" s="131"/>
      <c r="D19" s="131"/>
      <c r="E19" s="131"/>
      <c r="F19" s="131"/>
      <c r="G19" s="131"/>
      <c r="H19" s="130"/>
      <c r="I19" s="130"/>
      <c r="J19" s="130"/>
      <c r="K19" s="130"/>
      <c r="L19" s="130"/>
    </row>
    <row r="20" spans="1:19" ht="15.75">
      <c r="A20" s="562" t="s">
        <v>156</v>
      </c>
      <c r="B20" s="562"/>
      <c r="C20" s="562"/>
      <c r="D20" s="562"/>
      <c r="E20" s="562"/>
      <c r="F20" s="562"/>
      <c r="G20" s="562"/>
      <c r="H20" s="562"/>
      <c r="I20" s="562"/>
      <c r="J20" s="562"/>
      <c r="K20" s="562"/>
      <c r="L20" s="562"/>
      <c r="M20" s="562"/>
      <c r="N20" s="562"/>
      <c r="O20" s="562"/>
      <c r="P20" s="562"/>
      <c r="Q20" s="562"/>
      <c r="R20" s="562"/>
      <c r="S20" s="562"/>
    </row>
    <row r="21" spans="1:20" ht="15.75">
      <c r="A21" s="532" t="s">
        <v>19</v>
      </c>
      <c r="B21" s="532" t="s">
        <v>45</v>
      </c>
      <c r="C21" s="532"/>
      <c r="D21" s="532"/>
      <c r="E21" s="535" t="s">
        <v>20</v>
      </c>
      <c r="F21" s="535"/>
      <c r="G21" s="535"/>
      <c r="H21" s="535"/>
      <c r="I21" s="535"/>
      <c r="J21" s="535"/>
      <c r="K21" s="535"/>
      <c r="L21" s="535"/>
      <c r="M21" s="509" t="s">
        <v>21</v>
      </c>
      <c r="N21" s="509"/>
      <c r="O21" s="509"/>
      <c r="P21" s="509"/>
      <c r="Q21" s="509"/>
      <c r="R21" s="509"/>
      <c r="S21" s="509"/>
      <c r="T21" s="509"/>
    </row>
    <row r="22" spans="1:20" ht="47.25" customHeight="1">
      <c r="A22" s="532"/>
      <c r="B22" s="532"/>
      <c r="C22" s="532"/>
      <c r="D22" s="532"/>
      <c r="E22" s="523" t="s">
        <v>120</v>
      </c>
      <c r="F22" s="525"/>
      <c r="G22" s="523" t="s">
        <v>157</v>
      </c>
      <c r="H22" s="525"/>
      <c r="I22" s="532" t="s">
        <v>46</v>
      </c>
      <c r="J22" s="532"/>
      <c r="K22" s="523" t="s">
        <v>478</v>
      </c>
      <c r="L22" s="525"/>
      <c r="M22" s="523" t="s">
        <v>88</v>
      </c>
      <c r="N22" s="525"/>
      <c r="O22" s="523" t="s">
        <v>157</v>
      </c>
      <c r="P22" s="525"/>
      <c r="Q22" s="532" t="s">
        <v>46</v>
      </c>
      <c r="R22" s="532"/>
      <c r="S22" s="532" t="s">
        <v>87</v>
      </c>
      <c r="T22" s="532"/>
    </row>
    <row r="23" spans="1:20" s="117" customFormat="1" ht="15">
      <c r="A23" s="129">
        <v>1</v>
      </c>
      <c r="B23" s="530">
        <v>2</v>
      </c>
      <c r="C23" s="547"/>
      <c r="D23" s="531"/>
      <c r="E23" s="530">
        <v>3</v>
      </c>
      <c r="F23" s="531"/>
      <c r="G23" s="530">
        <v>4</v>
      </c>
      <c r="H23" s="531"/>
      <c r="I23" s="514">
        <v>5</v>
      </c>
      <c r="J23" s="514"/>
      <c r="K23" s="514">
        <v>6</v>
      </c>
      <c r="L23" s="514"/>
      <c r="M23" s="530">
        <v>3</v>
      </c>
      <c r="N23" s="531"/>
      <c r="O23" s="530">
        <v>4</v>
      </c>
      <c r="P23" s="531"/>
      <c r="Q23" s="514">
        <v>5</v>
      </c>
      <c r="R23" s="514"/>
      <c r="S23" s="514">
        <v>6</v>
      </c>
      <c r="T23" s="514"/>
    </row>
    <row r="24" spans="1:20" ht="30.75" customHeight="1">
      <c r="A24" s="127">
        <v>1</v>
      </c>
      <c r="B24" s="548" t="s">
        <v>589</v>
      </c>
      <c r="C24" s="549"/>
      <c r="D24" s="550"/>
      <c r="E24" s="511">
        <v>100</v>
      </c>
      <c r="F24" s="512"/>
      <c r="G24" s="516" t="s">
        <v>342</v>
      </c>
      <c r="H24" s="517"/>
      <c r="I24" s="515" t="s">
        <v>607</v>
      </c>
      <c r="J24" s="515"/>
      <c r="K24" s="515">
        <v>8</v>
      </c>
      <c r="L24" s="515"/>
      <c r="M24" s="511">
        <v>150</v>
      </c>
      <c r="N24" s="512"/>
      <c r="O24" s="516" t="s">
        <v>342</v>
      </c>
      <c r="P24" s="517"/>
      <c r="Q24" s="515" t="s">
        <v>608</v>
      </c>
      <c r="R24" s="515"/>
      <c r="S24" s="515">
        <v>14</v>
      </c>
      <c r="T24" s="515"/>
    </row>
    <row r="25" spans="1:20" ht="23.25" customHeight="1">
      <c r="A25" s="127">
        <v>2</v>
      </c>
      <c r="B25" s="518" t="s">
        <v>47</v>
      </c>
      <c r="C25" s="519"/>
      <c r="D25" s="520"/>
      <c r="E25" s="511">
        <v>20</v>
      </c>
      <c r="F25" s="512"/>
      <c r="G25" s="552" t="s">
        <v>788</v>
      </c>
      <c r="H25" s="553"/>
      <c r="I25" s="515">
        <v>70</v>
      </c>
      <c r="J25" s="515"/>
      <c r="K25" s="515">
        <v>5</v>
      </c>
      <c r="L25" s="515"/>
      <c r="M25" s="511">
        <v>30</v>
      </c>
      <c r="N25" s="512"/>
      <c r="O25" s="558" t="s">
        <v>789</v>
      </c>
      <c r="P25" s="559"/>
      <c r="Q25" s="515">
        <v>105</v>
      </c>
      <c r="R25" s="515"/>
      <c r="S25" s="515">
        <v>6.6</v>
      </c>
      <c r="T25" s="515"/>
    </row>
    <row r="26" spans="1:20" ht="20.25" customHeight="1">
      <c r="A26" s="127">
        <v>3</v>
      </c>
      <c r="B26" s="518" t="s">
        <v>158</v>
      </c>
      <c r="C26" s="519"/>
      <c r="D26" s="520"/>
      <c r="E26" s="511">
        <v>50</v>
      </c>
      <c r="F26" s="512"/>
      <c r="G26" s="554"/>
      <c r="H26" s="555"/>
      <c r="I26" s="515">
        <v>25</v>
      </c>
      <c r="J26" s="515"/>
      <c r="K26" s="515">
        <v>0</v>
      </c>
      <c r="L26" s="515"/>
      <c r="M26" s="511">
        <v>75</v>
      </c>
      <c r="N26" s="512"/>
      <c r="O26" s="560"/>
      <c r="P26" s="561"/>
      <c r="Q26" s="515">
        <v>37</v>
      </c>
      <c r="R26" s="515"/>
      <c r="S26" s="515">
        <v>0</v>
      </c>
      <c r="T26" s="515"/>
    </row>
    <row r="27" spans="1:20" ht="24" customHeight="1">
      <c r="A27" s="127">
        <v>4</v>
      </c>
      <c r="B27" s="518" t="s">
        <v>48</v>
      </c>
      <c r="C27" s="519"/>
      <c r="D27" s="520"/>
      <c r="E27" s="511">
        <v>5</v>
      </c>
      <c r="F27" s="512"/>
      <c r="G27" s="554"/>
      <c r="H27" s="555"/>
      <c r="I27" s="515">
        <v>45</v>
      </c>
      <c r="J27" s="515"/>
      <c r="K27" s="515">
        <v>0</v>
      </c>
      <c r="L27" s="515"/>
      <c r="M27" s="511">
        <v>7.5</v>
      </c>
      <c r="N27" s="512"/>
      <c r="O27" s="560"/>
      <c r="P27" s="561"/>
      <c r="Q27" s="515">
        <v>68</v>
      </c>
      <c r="R27" s="515"/>
      <c r="S27" s="515">
        <v>0</v>
      </c>
      <c r="T27" s="515"/>
    </row>
    <row r="28" spans="1:20" ht="15.75">
      <c r="A28" s="127">
        <v>5</v>
      </c>
      <c r="B28" s="518" t="s">
        <v>49</v>
      </c>
      <c r="C28" s="519"/>
      <c r="D28" s="520"/>
      <c r="E28" s="511" t="s">
        <v>467</v>
      </c>
      <c r="F28" s="512"/>
      <c r="G28" s="554"/>
      <c r="H28" s="555"/>
      <c r="I28" s="515"/>
      <c r="J28" s="515"/>
      <c r="K28" s="515"/>
      <c r="L28" s="515"/>
      <c r="M28" s="511" t="s">
        <v>467</v>
      </c>
      <c r="N28" s="512"/>
      <c r="O28" s="560"/>
      <c r="P28" s="561"/>
      <c r="Q28" s="515"/>
      <c r="R28" s="515"/>
      <c r="S28" s="515"/>
      <c r="T28" s="515"/>
    </row>
    <row r="29" spans="1:20" ht="26.25" customHeight="1">
      <c r="A29" s="127">
        <v>6</v>
      </c>
      <c r="B29" s="518" t="s">
        <v>50</v>
      </c>
      <c r="C29" s="519"/>
      <c r="D29" s="520"/>
      <c r="E29" s="511" t="s">
        <v>477</v>
      </c>
      <c r="F29" s="512"/>
      <c r="G29" s="554"/>
      <c r="H29" s="555"/>
      <c r="I29" s="515"/>
      <c r="J29" s="515"/>
      <c r="K29" s="515"/>
      <c r="L29" s="515"/>
      <c r="M29" s="511" t="s">
        <v>477</v>
      </c>
      <c r="N29" s="512"/>
      <c r="O29" s="560"/>
      <c r="P29" s="561"/>
      <c r="Q29" s="515"/>
      <c r="R29" s="515"/>
      <c r="S29" s="515"/>
      <c r="T29" s="515"/>
    </row>
    <row r="30" spans="1:20" ht="15.75">
      <c r="A30" s="127">
        <v>7</v>
      </c>
      <c r="B30" s="533" t="s">
        <v>159</v>
      </c>
      <c r="C30" s="533"/>
      <c r="D30" s="533"/>
      <c r="E30" s="515"/>
      <c r="F30" s="515"/>
      <c r="G30" s="556"/>
      <c r="H30" s="557"/>
      <c r="I30" s="515"/>
      <c r="J30" s="515"/>
      <c r="K30" s="515"/>
      <c r="L30" s="515"/>
      <c r="M30" s="515"/>
      <c r="N30" s="515"/>
      <c r="O30" s="515"/>
      <c r="P30" s="515"/>
      <c r="Q30" s="515"/>
      <c r="R30" s="515"/>
      <c r="S30" s="515"/>
      <c r="T30" s="515"/>
    </row>
    <row r="31" spans="1:20" ht="15.75">
      <c r="A31" s="127"/>
      <c r="B31" s="532" t="s">
        <v>15</v>
      </c>
      <c r="C31" s="532"/>
      <c r="D31" s="532"/>
      <c r="E31" s="509">
        <f>E24+E25+E26+E27</f>
        <v>175</v>
      </c>
      <c r="F31" s="509"/>
      <c r="G31" s="509"/>
      <c r="H31" s="509"/>
      <c r="I31" s="509">
        <v>480</v>
      </c>
      <c r="J31" s="509"/>
      <c r="K31" s="509">
        <v>13</v>
      </c>
      <c r="L31" s="509"/>
      <c r="M31" s="509">
        <f>M24+M25+M26+M27</f>
        <v>262.5</v>
      </c>
      <c r="N31" s="509"/>
      <c r="O31" s="509"/>
      <c r="P31" s="509"/>
      <c r="Q31" s="509">
        <v>720</v>
      </c>
      <c r="R31" s="509"/>
      <c r="S31" s="509">
        <v>20.6</v>
      </c>
      <c r="T31" s="509"/>
    </row>
    <row r="32" spans="1:20" ht="15.75">
      <c r="A32" s="135"/>
      <c r="B32" s="136"/>
      <c r="C32" s="136"/>
      <c r="D32" s="136"/>
      <c r="E32" s="130"/>
      <c r="F32" s="130"/>
      <c r="G32" s="130"/>
      <c r="H32" s="130"/>
      <c r="I32" s="130"/>
      <c r="J32" s="130"/>
      <c r="K32" s="130"/>
      <c r="L32" s="130"/>
      <c r="M32" s="130"/>
      <c r="N32" s="130"/>
      <c r="O32" s="130"/>
      <c r="P32" s="130"/>
      <c r="Q32" s="130"/>
      <c r="R32" s="130"/>
      <c r="S32" s="130"/>
      <c r="T32" s="130"/>
    </row>
    <row r="33" spans="1:20" ht="15.75">
      <c r="A33" s="137" t="s">
        <v>394</v>
      </c>
      <c r="B33" s="529" t="s">
        <v>456</v>
      </c>
      <c r="C33" s="529"/>
      <c r="D33" s="529"/>
      <c r="E33" s="529"/>
      <c r="F33" s="529"/>
      <c r="G33" s="529"/>
      <c r="H33" s="529"/>
      <c r="I33" s="130"/>
      <c r="J33" s="130"/>
      <c r="K33" s="130"/>
      <c r="L33" s="130"/>
      <c r="M33" s="130"/>
      <c r="N33" s="130"/>
      <c r="O33" s="130"/>
      <c r="P33" s="130"/>
      <c r="Q33" s="130"/>
      <c r="R33" s="130"/>
      <c r="S33" s="130"/>
      <c r="T33" s="130"/>
    </row>
    <row r="34" spans="1:20" ht="15.75">
      <c r="A34" s="137"/>
      <c r="B34" s="136"/>
      <c r="C34" s="136"/>
      <c r="D34" s="136"/>
      <c r="E34" s="130"/>
      <c r="F34" s="130"/>
      <c r="G34" s="130"/>
      <c r="H34" s="130"/>
      <c r="I34" s="130"/>
      <c r="J34" s="130"/>
      <c r="K34" s="130"/>
      <c r="L34" s="130"/>
      <c r="M34" s="130"/>
      <c r="N34" s="130"/>
      <c r="O34" s="130"/>
      <c r="P34" s="130"/>
      <c r="Q34" s="130"/>
      <c r="R34" s="130"/>
      <c r="S34" s="130"/>
      <c r="T34" s="130"/>
    </row>
    <row r="35" spans="1:20" s="45" customFormat="1" ht="15.75">
      <c r="A35" s="138" t="s">
        <v>19</v>
      </c>
      <c r="B35" s="541" t="s">
        <v>395</v>
      </c>
      <c r="C35" s="542"/>
      <c r="D35" s="543"/>
      <c r="E35" s="523" t="s">
        <v>20</v>
      </c>
      <c r="F35" s="524"/>
      <c r="G35" s="524"/>
      <c r="H35" s="524"/>
      <c r="I35" s="524"/>
      <c r="J35" s="525"/>
      <c r="K35" s="509" t="s">
        <v>21</v>
      </c>
      <c r="L35" s="509"/>
      <c r="M35" s="509"/>
      <c r="N35" s="509"/>
      <c r="O35" s="509"/>
      <c r="P35" s="509"/>
      <c r="Q35" s="513"/>
      <c r="R35" s="513"/>
      <c r="S35" s="513"/>
      <c r="T35" s="513"/>
    </row>
    <row r="36" spans="1:20" ht="15.75">
      <c r="A36" s="141"/>
      <c r="B36" s="544"/>
      <c r="C36" s="545"/>
      <c r="D36" s="546"/>
      <c r="E36" s="516" t="s">
        <v>415</v>
      </c>
      <c r="F36" s="517"/>
      <c r="G36" s="516" t="s">
        <v>416</v>
      </c>
      <c r="H36" s="517"/>
      <c r="I36" s="516" t="s">
        <v>417</v>
      </c>
      <c r="J36" s="517"/>
      <c r="K36" s="509" t="s">
        <v>415</v>
      </c>
      <c r="L36" s="509"/>
      <c r="M36" s="509" t="s">
        <v>416</v>
      </c>
      <c r="N36" s="509"/>
      <c r="O36" s="509" t="s">
        <v>417</v>
      </c>
      <c r="P36" s="509"/>
      <c r="Q36" s="130"/>
      <c r="R36" s="130"/>
      <c r="S36" s="130"/>
      <c r="T36" s="130"/>
    </row>
    <row r="37" spans="1:20" ht="15.75">
      <c r="A37" s="127">
        <v>1</v>
      </c>
      <c r="B37" s="516" t="s">
        <v>476</v>
      </c>
      <c r="C37" s="528"/>
      <c r="D37" s="517"/>
      <c r="E37" s="516" t="s">
        <v>479</v>
      </c>
      <c r="F37" s="517"/>
      <c r="G37" s="516" t="s">
        <v>479</v>
      </c>
      <c r="H37" s="517"/>
      <c r="I37" s="516" t="s">
        <v>479</v>
      </c>
      <c r="J37" s="517"/>
      <c r="K37" s="509" t="s">
        <v>479</v>
      </c>
      <c r="L37" s="509"/>
      <c r="M37" s="509" t="s">
        <v>479</v>
      </c>
      <c r="N37" s="509"/>
      <c r="O37" s="509" t="s">
        <v>479</v>
      </c>
      <c r="P37" s="509"/>
      <c r="Q37" s="130"/>
      <c r="R37" s="130"/>
      <c r="S37" s="130"/>
      <c r="T37" s="130"/>
    </row>
    <row r="39" spans="1:9" ht="15.75">
      <c r="A39" s="508" t="s">
        <v>169</v>
      </c>
      <c r="B39" s="508"/>
      <c r="C39" s="508"/>
      <c r="D39" s="508"/>
      <c r="E39" s="508"/>
      <c r="F39" s="508"/>
      <c r="G39" s="508"/>
      <c r="H39" s="508"/>
      <c r="I39" s="508"/>
    </row>
    <row r="40" spans="1:9" ht="15.75">
      <c r="A40" s="509" t="s">
        <v>53</v>
      </c>
      <c r="B40" s="509" t="s">
        <v>20</v>
      </c>
      <c r="C40" s="509"/>
      <c r="D40" s="509"/>
      <c r="E40" s="510" t="s">
        <v>21</v>
      </c>
      <c r="F40" s="510"/>
      <c r="G40" s="510"/>
      <c r="H40" s="521" t="s">
        <v>134</v>
      </c>
      <c r="I40" s="108"/>
    </row>
    <row r="41" spans="1:9" ht="15.75">
      <c r="A41" s="509"/>
      <c r="B41" s="110" t="s">
        <v>160</v>
      </c>
      <c r="C41" s="132" t="s">
        <v>94</v>
      </c>
      <c r="D41" s="110" t="s">
        <v>15</v>
      </c>
      <c r="E41" s="110" t="s">
        <v>160</v>
      </c>
      <c r="F41" s="132" t="s">
        <v>94</v>
      </c>
      <c r="G41" s="110" t="s">
        <v>15</v>
      </c>
      <c r="H41" s="522"/>
      <c r="I41" s="108"/>
    </row>
    <row r="42" spans="1:9" ht="15.75">
      <c r="A42" s="46" t="s">
        <v>686</v>
      </c>
      <c r="B42" s="118">
        <v>4.35</v>
      </c>
      <c r="C42" s="142">
        <v>3.22</v>
      </c>
      <c r="D42" s="142">
        <f>B42+C42</f>
        <v>7.57</v>
      </c>
      <c r="E42" s="118">
        <v>6.51</v>
      </c>
      <c r="F42" s="118">
        <v>3.22</v>
      </c>
      <c r="G42" s="118">
        <f>E42+F42</f>
        <v>9.73</v>
      </c>
      <c r="H42" s="118"/>
      <c r="I42" s="108"/>
    </row>
    <row r="43" spans="1:9" ht="15.75">
      <c r="A43" s="46" t="s">
        <v>790</v>
      </c>
      <c r="B43" s="118">
        <v>4.35</v>
      </c>
      <c r="C43" s="118">
        <v>3.22</v>
      </c>
      <c r="D43" s="142">
        <f>B43+C43</f>
        <v>7.57</v>
      </c>
      <c r="E43" s="118">
        <v>6.51</v>
      </c>
      <c r="F43" s="142">
        <v>3.22</v>
      </c>
      <c r="G43" s="118">
        <f>E43+F43</f>
        <v>9.73</v>
      </c>
      <c r="H43" s="118" t="s">
        <v>161</v>
      </c>
      <c r="I43" s="108"/>
    </row>
    <row r="44" spans="1:9" s="32" customFormat="1" ht="15">
      <c r="A44" s="212" t="s">
        <v>217</v>
      </c>
      <c r="B44" s="213"/>
      <c r="C44" s="213"/>
      <c r="D44" s="33"/>
      <c r="E44" s="33"/>
      <c r="F44" s="214"/>
      <c r="G44" s="214"/>
      <c r="H44" s="214"/>
      <c r="I44" s="31"/>
    </row>
    <row r="45" spans="1:9" ht="15.75">
      <c r="A45" s="143"/>
      <c r="B45" s="131"/>
      <c r="C45" s="131"/>
      <c r="D45" s="144"/>
      <c r="E45" s="144"/>
      <c r="F45" s="140"/>
      <c r="G45" s="140"/>
      <c r="H45" s="140"/>
      <c r="I45" s="108"/>
    </row>
    <row r="46" spans="1:9" ht="15.75">
      <c r="A46" s="143"/>
      <c r="B46" s="131"/>
      <c r="C46" s="131"/>
      <c r="D46" s="144"/>
      <c r="E46" s="144"/>
      <c r="F46" s="140"/>
      <c r="G46" s="140"/>
      <c r="H46" s="140"/>
      <c r="I46" s="108"/>
    </row>
    <row r="47" spans="1:9" ht="15.75">
      <c r="A47" s="45"/>
      <c r="B47" s="130"/>
      <c r="C47" s="130"/>
      <c r="D47" s="140"/>
      <c r="E47" s="140"/>
      <c r="F47" s="140"/>
      <c r="G47" s="140"/>
      <c r="H47" s="140"/>
      <c r="I47" s="108"/>
    </row>
    <row r="49" spans="1:20" s="108" customFormat="1" ht="15.75" customHeight="1">
      <c r="A49" s="10"/>
      <c r="B49" s="10"/>
      <c r="C49" s="10"/>
      <c r="D49" s="10"/>
      <c r="E49" s="10"/>
      <c r="F49" s="10"/>
      <c r="G49" s="10"/>
      <c r="I49" s="10"/>
      <c r="O49" s="507" t="s">
        <v>590</v>
      </c>
      <c r="P49" s="507"/>
      <c r="Q49" s="507"/>
      <c r="R49" s="507"/>
      <c r="S49" s="507"/>
      <c r="T49" s="507"/>
    </row>
    <row r="50" spans="1:20" s="108" customFormat="1" ht="15.75" customHeight="1">
      <c r="A50" s="106"/>
      <c r="B50" s="106"/>
      <c r="C50" s="106"/>
      <c r="D50" s="106"/>
      <c r="E50" s="106"/>
      <c r="F50" s="106"/>
      <c r="G50" s="106"/>
      <c r="H50" s="106"/>
      <c r="I50" s="106"/>
      <c r="J50" s="106"/>
      <c r="K50" s="106"/>
      <c r="L50" s="106"/>
      <c r="M50" s="106"/>
      <c r="N50" s="106"/>
      <c r="O50" s="507" t="s">
        <v>468</v>
      </c>
      <c r="P50" s="507"/>
      <c r="Q50" s="507"/>
      <c r="R50" s="507"/>
      <c r="S50" s="507"/>
      <c r="T50" s="507"/>
    </row>
  </sheetData>
  <sheetProtection/>
  <mergeCells count="149">
    <mergeCell ref="E25:F25"/>
    <mergeCell ref="E31:F31"/>
    <mergeCell ref="R1:T1"/>
    <mergeCell ref="B21:D22"/>
    <mergeCell ref="E22:F22"/>
    <mergeCell ref="G22:H22"/>
    <mergeCell ref="S22:T22"/>
    <mergeCell ref="G25:H30"/>
    <mergeCell ref="O25:P29"/>
    <mergeCell ref="A20:S20"/>
    <mergeCell ref="C18:D18"/>
    <mergeCell ref="K22:L22"/>
    <mergeCell ref="B35:D36"/>
    <mergeCell ref="S31:T31"/>
    <mergeCell ref="M30:N30"/>
    <mergeCell ref="B23:D23"/>
    <mergeCell ref="B24:D24"/>
    <mergeCell ref="E23:F23"/>
    <mergeCell ref="K23:L23"/>
    <mergeCell ref="E24:F24"/>
    <mergeCell ref="B31:D31"/>
    <mergeCell ref="D10:E10"/>
    <mergeCell ref="F10:G10"/>
    <mergeCell ref="H10:I10"/>
    <mergeCell ref="M21:T21"/>
    <mergeCell ref="A21:A22"/>
    <mergeCell ref="B11:C11"/>
    <mergeCell ref="D11:E11"/>
    <mergeCell ref="B13:C13"/>
    <mergeCell ref="J12:K12"/>
    <mergeCell ref="D13:E13"/>
    <mergeCell ref="F13:G13"/>
    <mergeCell ref="F11:G11"/>
    <mergeCell ref="H11:I11"/>
    <mergeCell ref="B12:C12"/>
    <mergeCell ref="D12:E12"/>
    <mergeCell ref="F12:G12"/>
    <mergeCell ref="H13:I13"/>
    <mergeCell ref="H12:I12"/>
    <mergeCell ref="H1:I1"/>
    <mergeCell ref="A2:S2"/>
    <mergeCell ref="A3:S3"/>
    <mergeCell ref="A5:S5"/>
    <mergeCell ref="B9:C9"/>
    <mergeCell ref="B10:C10"/>
    <mergeCell ref="J9:K9"/>
    <mergeCell ref="A7:I7"/>
    <mergeCell ref="D9:E9"/>
    <mergeCell ref="F9:G9"/>
    <mergeCell ref="J13:K13"/>
    <mergeCell ref="J11:K11"/>
    <mergeCell ref="I26:J26"/>
    <mergeCell ref="K26:L26"/>
    <mergeCell ref="J10:K10"/>
    <mergeCell ref="I22:J22"/>
    <mergeCell ref="E21:L21"/>
    <mergeCell ref="G23:H23"/>
    <mergeCell ref="A15:G15"/>
    <mergeCell ref="A18:B18"/>
    <mergeCell ref="H9:I9"/>
    <mergeCell ref="M22:N22"/>
    <mergeCell ref="S29:T29"/>
    <mergeCell ref="Q28:R28"/>
    <mergeCell ref="S28:T28"/>
    <mergeCell ref="M28:N28"/>
    <mergeCell ref="M29:N29"/>
    <mergeCell ref="Q29:R29"/>
    <mergeCell ref="S26:T26"/>
    <mergeCell ref="S24:T24"/>
    <mergeCell ref="K25:L25"/>
    <mergeCell ref="B29:D29"/>
    <mergeCell ref="E30:F30"/>
    <mergeCell ref="K29:L29"/>
    <mergeCell ref="K30:L30"/>
    <mergeCell ref="I30:J30"/>
    <mergeCell ref="B28:D28"/>
    <mergeCell ref="E28:F28"/>
    <mergeCell ref="E29:F29"/>
    <mergeCell ref="B30:D30"/>
    <mergeCell ref="M26:N26"/>
    <mergeCell ref="Q23:R23"/>
    <mergeCell ref="I29:J29"/>
    <mergeCell ref="I24:J24"/>
    <mergeCell ref="M24:N24"/>
    <mergeCell ref="M25:N25"/>
    <mergeCell ref="K27:L27"/>
    <mergeCell ref="K24:L24"/>
    <mergeCell ref="K28:L28"/>
    <mergeCell ref="Q26:R26"/>
    <mergeCell ref="Q30:R30"/>
    <mergeCell ref="S30:T30"/>
    <mergeCell ref="O30:P30"/>
    <mergeCell ref="O22:P22"/>
    <mergeCell ref="Q22:R22"/>
    <mergeCell ref="M27:N27"/>
    <mergeCell ref="S27:T27"/>
    <mergeCell ref="Q25:R25"/>
    <mergeCell ref="Q27:R27"/>
    <mergeCell ref="S25:T25"/>
    <mergeCell ref="G31:H31"/>
    <mergeCell ref="Q31:R31"/>
    <mergeCell ref="Q35:R35"/>
    <mergeCell ref="K35:P35"/>
    <mergeCell ref="K31:L31"/>
    <mergeCell ref="S23:T23"/>
    <mergeCell ref="O24:P24"/>
    <mergeCell ref="M23:N23"/>
    <mergeCell ref="O23:P23"/>
    <mergeCell ref="Q24:R24"/>
    <mergeCell ref="A40:A41"/>
    <mergeCell ref="I31:J31"/>
    <mergeCell ref="C16:D16"/>
    <mergeCell ref="A16:B16"/>
    <mergeCell ref="A17:B17"/>
    <mergeCell ref="C17:D17"/>
    <mergeCell ref="B37:D37"/>
    <mergeCell ref="G36:H36"/>
    <mergeCell ref="G37:H37"/>
    <mergeCell ref="B33:H33"/>
    <mergeCell ref="B25:D25"/>
    <mergeCell ref="B26:D26"/>
    <mergeCell ref="H40:H41"/>
    <mergeCell ref="I37:J37"/>
    <mergeCell ref="G24:H24"/>
    <mergeCell ref="B27:D27"/>
    <mergeCell ref="E27:F27"/>
    <mergeCell ref="E36:F36"/>
    <mergeCell ref="E37:F37"/>
    <mergeCell ref="E35:J35"/>
    <mergeCell ref="M36:N36"/>
    <mergeCell ref="S35:T35"/>
    <mergeCell ref="M31:N31"/>
    <mergeCell ref="O31:P31"/>
    <mergeCell ref="I23:J23"/>
    <mergeCell ref="I27:J27"/>
    <mergeCell ref="I25:J25"/>
    <mergeCell ref="K36:L36"/>
    <mergeCell ref="I36:J36"/>
    <mergeCell ref="I28:J28"/>
    <mergeCell ref="O50:T50"/>
    <mergeCell ref="A39:I39"/>
    <mergeCell ref="B40:D40"/>
    <mergeCell ref="E40:G40"/>
    <mergeCell ref="O49:T49"/>
    <mergeCell ref="E26:F26"/>
    <mergeCell ref="O36:P36"/>
    <mergeCell ref="K37:L37"/>
    <mergeCell ref="M37:N37"/>
    <mergeCell ref="O37:P37"/>
  </mergeCells>
  <printOptions horizontalCentered="1"/>
  <pageMargins left="0.41" right="0.39" top="0.23" bottom="0" header="0.21" footer="0.23"/>
  <pageSetup fitToHeight="1" fitToWidth="1" horizontalDpi="600" verticalDpi="600" orientation="landscape" paperSize="9" scale="66" r:id="rId1"/>
</worksheet>
</file>

<file path=xl/worksheets/sheet40.xml><?xml version="1.0" encoding="utf-8"?>
<worksheet xmlns="http://schemas.openxmlformats.org/spreadsheetml/2006/main" xmlns:r="http://schemas.openxmlformats.org/officeDocument/2006/relationships">
  <sheetPr>
    <pageSetUpPr fitToPage="1"/>
  </sheetPr>
  <dimension ref="A1:N18"/>
  <sheetViews>
    <sheetView view="pageBreakPreview" zoomScale="115" zoomScaleSheetLayoutView="115" zoomScalePageLayoutView="0" workbookViewId="0" topLeftCell="A1">
      <selection activeCell="G12" sqref="G12"/>
    </sheetView>
  </sheetViews>
  <sheetFormatPr defaultColWidth="9.140625" defaultRowHeight="12.75"/>
  <cols>
    <col min="2" max="2" width="10.28125" style="0" bestFit="1" customWidth="1"/>
    <col min="3" max="3" width="16.7109375" style="0" customWidth="1"/>
    <col min="4" max="4" width="9.421875" style="0" customWidth="1"/>
    <col min="5" max="5" width="9.00390625" style="0" customWidth="1"/>
    <col min="6" max="6" width="11.57421875" style="0" customWidth="1"/>
    <col min="7" max="10" width="10.421875" style="0" customWidth="1"/>
    <col min="11" max="12" width="10.57421875" style="0" customWidth="1"/>
    <col min="13" max="13" width="10.421875" style="0" customWidth="1"/>
  </cols>
  <sheetData>
    <row r="1" spans="1:14" ht="18">
      <c r="A1" s="601" t="s">
        <v>0</v>
      </c>
      <c r="B1" s="601"/>
      <c r="C1" s="601"/>
      <c r="D1" s="601"/>
      <c r="E1" s="601"/>
      <c r="F1" s="601"/>
      <c r="G1" s="601"/>
      <c r="H1" s="601"/>
      <c r="I1" s="601"/>
      <c r="J1" s="601"/>
      <c r="K1" s="601"/>
      <c r="L1" s="601"/>
      <c r="M1" s="396" t="s">
        <v>632</v>
      </c>
      <c r="N1" s="68"/>
    </row>
    <row r="2" spans="1:14" ht="21">
      <c r="A2" s="617" t="s">
        <v>786</v>
      </c>
      <c r="B2" s="617"/>
      <c r="C2" s="617"/>
      <c r="D2" s="617"/>
      <c r="E2" s="617"/>
      <c r="F2" s="617"/>
      <c r="G2" s="617"/>
      <c r="H2" s="617"/>
      <c r="I2" s="617"/>
      <c r="J2" s="617"/>
      <c r="K2" s="617"/>
      <c r="L2" s="617"/>
      <c r="M2" s="617"/>
      <c r="N2" s="617"/>
    </row>
    <row r="3" spans="1:10" ht="15">
      <c r="A3" s="59"/>
      <c r="B3" s="59"/>
      <c r="C3" s="59"/>
      <c r="D3" s="59"/>
      <c r="E3" s="59"/>
      <c r="F3" s="59"/>
      <c r="G3" s="59"/>
      <c r="H3" s="59"/>
      <c r="I3" s="59"/>
      <c r="J3" s="59"/>
    </row>
    <row r="4" spans="1:13" ht="18">
      <c r="A4" s="601" t="s">
        <v>450</v>
      </c>
      <c r="B4" s="601"/>
      <c r="C4" s="601"/>
      <c r="D4" s="601"/>
      <c r="E4" s="601"/>
      <c r="F4" s="601"/>
      <c r="G4" s="601"/>
      <c r="H4" s="601"/>
      <c r="I4" s="601"/>
      <c r="J4" s="601"/>
      <c r="K4" s="601"/>
      <c r="L4" s="601"/>
      <c r="M4" s="601"/>
    </row>
    <row r="5" spans="1:12" ht="15">
      <c r="A5" s="60" t="s">
        <v>466</v>
      </c>
      <c r="B5" s="60"/>
      <c r="C5" s="60"/>
      <c r="D5" s="60"/>
      <c r="E5" s="60"/>
      <c r="F5" s="60"/>
      <c r="G5" s="60"/>
      <c r="H5" s="59"/>
      <c r="I5" s="59"/>
      <c r="J5" s="59"/>
      <c r="L5" t="s">
        <v>809</v>
      </c>
    </row>
    <row r="6" spans="1:14" ht="28.5" customHeight="1">
      <c r="A6" s="689" t="s">
        <v>2</v>
      </c>
      <c r="B6" s="689" t="s">
        <v>32</v>
      </c>
      <c r="C6" s="622" t="s">
        <v>387</v>
      </c>
      <c r="D6" s="716" t="s">
        <v>445</v>
      </c>
      <c r="E6" s="716"/>
      <c r="F6" s="716"/>
      <c r="G6" s="716"/>
      <c r="H6" s="706"/>
      <c r="I6" s="702" t="s">
        <v>633</v>
      </c>
      <c r="J6" s="702" t="s">
        <v>634</v>
      </c>
      <c r="K6" s="685" t="s">
        <v>635</v>
      </c>
      <c r="L6" s="685"/>
      <c r="M6" s="685"/>
      <c r="N6" s="685"/>
    </row>
    <row r="7" spans="1:14" ht="38.25">
      <c r="A7" s="690"/>
      <c r="B7" s="690"/>
      <c r="C7" s="622"/>
      <c r="D7" s="3" t="s">
        <v>444</v>
      </c>
      <c r="E7" s="3" t="s">
        <v>388</v>
      </c>
      <c r="F7" s="34" t="s">
        <v>389</v>
      </c>
      <c r="G7" s="3" t="s">
        <v>390</v>
      </c>
      <c r="H7" s="3" t="s">
        <v>42</v>
      </c>
      <c r="I7" s="703"/>
      <c r="J7" s="703"/>
      <c r="K7" s="70" t="s">
        <v>391</v>
      </c>
      <c r="L7" s="70" t="s">
        <v>636</v>
      </c>
      <c r="M7" s="3" t="s">
        <v>392</v>
      </c>
      <c r="N7" s="17" t="s">
        <v>393</v>
      </c>
    </row>
    <row r="8" spans="1:14" ht="15">
      <c r="A8" s="61" t="s">
        <v>245</v>
      </c>
      <c r="B8" s="61" t="s">
        <v>246</v>
      </c>
      <c r="C8" s="61" t="s">
        <v>247</v>
      </c>
      <c r="D8" s="61" t="s">
        <v>248</v>
      </c>
      <c r="E8" s="61" t="s">
        <v>249</v>
      </c>
      <c r="F8" s="61" t="s">
        <v>250</v>
      </c>
      <c r="G8" s="61" t="s">
        <v>251</v>
      </c>
      <c r="H8" s="61" t="s">
        <v>252</v>
      </c>
      <c r="I8" s="61">
        <v>9</v>
      </c>
      <c r="J8" s="61">
        <v>10</v>
      </c>
      <c r="K8" s="61">
        <v>11</v>
      </c>
      <c r="L8" s="61">
        <v>12</v>
      </c>
      <c r="M8" s="61">
        <v>13</v>
      </c>
      <c r="N8" s="61">
        <v>14</v>
      </c>
    </row>
    <row r="9" spans="1:14" s="243" customFormat="1" ht="39" customHeight="1">
      <c r="A9" s="240">
        <v>1</v>
      </c>
      <c r="B9" s="240" t="s">
        <v>470</v>
      </c>
      <c r="C9" s="240">
        <v>123</v>
      </c>
      <c r="D9" s="240">
        <v>123</v>
      </c>
      <c r="E9" s="240">
        <v>0</v>
      </c>
      <c r="F9" s="240">
        <v>0</v>
      </c>
      <c r="G9" s="240">
        <v>0</v>
      </c>
      <c r="H9" s="240">
        <v>0</v>
      </c>
      <c r="I9" s="240">
        <v>119</v>
      </c>
      <c r="J9" s="240">
        <v>119</v>
      </c>
      <c r="K9" s="240">
        <v>123</v>
      </c>
      <c r="L9" s="240">
        <v>123</v>
      </c>
      <c r="M9" s="240">
        <v>123</v>
      </c>
      <c r="N9" s="240">
        <v>123</v>
      </c>
    </row>
    <row r="16" spans="1:13" ht="12.75" customHeight="1">
      <c r="A16" s="62"/>
      <c r="B16" s="62"/>
      <c r="C16" s="62"/>
      <c r="D16" s="62"/>
      <c r="H16" s="67"/>
      <c r="I16" s="67"/>
      <c r="J16" s="67"/>
      <c r="K16" s="67"/>
      <c r="L16" s="67"/>
      <c r="M16" s="67"/>
    </row>
    <row r="17" spans="1:13" ht="12.75" customHeight="1">
      <c r="A17" s="62"/>
      <c r="B17" s="62"/>
      <c r="C17" s="62"/>
      <c r="D17" s="62"/>
      <c r="H17" s="67"/>
      <c r="I17" s="67"/>
      <c r="J17" s="67"/>
      <c r="K17" s="10" t="s">
        <v>590</v>
      </c>
      <c r="L17" s="10"/>
      <c r="M17" s="67"/>
    </row>
    <row r="18" spans="1:12" ht="12.75" customHeight="1">
      <c r="A18" s="62"/>
      <c r="B18" s="62"/>
      <c r="C18" s="62"/>
      <c r="D18" s="62"/>
      <c r="K18" s="10" t="s">
        <v>468</v>
      </c>
      <c r="L18" s="10"/>
    </row>
  </sheetData>
  <sheetProtection/>
  <mergeCells count="10">
    <mergeCell ref="J6:J7"/>
    <mergeCell ref="A1:L1"/>
    <mergeCell ref="A4:M4"/>
    <mergeCell ref="K6:N6"/>
    <mergeCell ref="D6:H6"/>
    <mergeCell ref="C6:C7"/>
    <mergeCell ref="A6:A7"/>
    <mergeCell ref="B6:B7"/>
    <mergeCell ref="A2:N2"/>
    <mergeCell ref="I6:I7"/>
  </mergeCells>
  <printOptions horizontalCentered="1"/>
  <pageMargins left="0.55" right="0.51" top="0.88" bottom="0" header="0.31496062992125984" footer="0.31496062992125984"/>
  <pageSetup fitToHeight="1" fitToWidth="1" horizontalDpi="600" verticalDpi="600" orientation="landscape" paperSize="9" scale="93" r:id="rId1"/>
</worksheet>
</file>

<file path=xl/worksheets/sheet41.xml><?xml version="1.0" encoding="utf-8"?>
<worksheet xmlns="http://schemas.openxmlformats.org/spreadsheetml/2006/main" xmlns:r="http://schemas.openxmlformats.org/officeDocument/2006/relationships">
  <sheetPr>
    <pageSetUpPr fitToPage="1"/>
  </sheetPr>
  <dimension ref="A1:H19"/>
  <sheetViews>
    <sheetView view="pageBreakPreview" zoomScale="120" zoomScaleSheetLayoutView="120" zoomScalePageLayoutView="0" workbookViewId="0" topLeftCell="A1">
      <selection activeCell="E11" sqref="E11"/>
    </sheetView>
  </sheetViews>
  <sheetFormatPr defaultColWidth="9.140625" defaultRowHeight="12.75"/>
  <cols>
    <col min="1" max="1" width="8.28125" style="0" customWidth="1"/>
    <col min="2" max="2" width="27.57421875" style="0" customWidth="1"/>
    <col min="3" max="3" width="16.7109375" style="0" customWidth="1"/>
    <col min="4" max="4" width="12.57421875" style="0" customWidth="1"/>
    <col min="5" max="5" width="13.00390625" style="0" customWidth="1"/>
    <col min="6" max="6" width="14.7109375" style="0" customWidth="1"/>
    <col min="7" max="7" width="13.57421875" style="0" customWidth="1"/>
    <col min="8" max="8" width="21.57421875" style="0" customWidth="1"/>
  </cols>
  <sheetData>
    <row r="1" spans="1:8" ht="18">
      <c r="A1" s="601" t="s">
        <v>0</v>
      </c>
      <c r="B1" s="601"/>
      <c r="C1" s="601"/>
      <c r="D1" s="601"/>
      <c r="E1" s="601"/>
      <c r="F1" s="601"/>
      <c r="G1" s="601"/>
      <c r="H1" s="72" t="s">
        <v>637</v>
      </c>
    </row>
    <row r="2" spans="1:7" ht="21">
      <c r="A2" s="617" t="s">
        <v>786</v>
      </c>
      <c r="B2" s="617"/>
      <c r="C2" s="617"/>
      <c r="D2" s="617"/>
      <c r="E2" s="617"/>
      <c r="F2" s="617"/>
      <c r="G2" s="617"/>
    </row>
    <row r="3" spans="1:7" ht="15">
      <c r="A3" s="59"/>
      <c r="B3" s="59"/>
      <c r="C3" s="59"/>
      <c r="D3" s="59"/>
      <c r="E3" s="59"/>
      <c r="F3" s="59"/>
      <c r="G3" s="59"/>
    </row>
    <row r="4" spans="1:7" ht="18">
      <c r="A4" s="601" t="s">
        <v>638</v>
      </c>
      <c r="B4" s="601"/>
      <c r="C4" s="601"/>
      <c r="D4" s="601"/>
      <c r="E4" s="601"/>
      <c r="F4" s="601"/>
      <c r="G4" s="601"/>
    </row>
    <row r="5" spans="1:6" ht="15">
      <c r="A5" s="60" t="s">
        <v>466</v>
      </c>
      <c r="B5" s="60"/>
      <c r="C5" s="60"/>
      <c r="D5" s="60"/>
      <c r="E5" s="60"/>
      <c r="F5" s="60" t="s">
        <v>809</v>
      </c>
    </row>
    <row r="6" spans="1:8" ht="21.75" customHeight="1">
      <c r="A6" s="689" t="s">
        <v>2</v>
      </c>
      <c r="B6" s="689" t="s">
        <v>577</v>
      </c>
      <c r="C6" s="622" t="s">
        <v>32</v>
      </c>
      <c r="D6" s="622" t="s">
        <v>578</v>
      </c>
      <c r="E6" s="622"/>
      <c r="F6" s="716" t="s">
        <v>579</v>
      </c>
      <c r="G6" s="716"/>
      <c r="H6" s="689" t="s">
        <v>213</v>
      </c>
    </row>
    <row r="7" spans="1:8" ht="25.5" customHeight="1">
      <c r="A7" s="690"/>
      <c r="B7" s="690"/>
      <c r="C7" s="622"/>
      <c r="D7" s="3" t="s">
        <v>580</v>
      </c>
      <c r="E7" s="3" t="s">
        <v>581</v>
      </c>
      <c r="F7" s="34" t="s">
        <v>582</v>
      </c>
      <c r="G7" s="3" t="s">
        <v>583</v>
      </c>
      <c r="H7" s="690"/>
    </row>
    <row r="8" spans="1:8" ht="15">
      <c r="A8" s="61" t="s">
        <v>245</v>
      </c>
      <c r="B8" s="61" t="s">
        <v>246</v>
      </c>
      <c r="C8" s="61" t="s">
        <v>247</v>
      </c>
      <c r="D8" s="61" t="s">
        <v>248</v>
      </c>
      <c r="E8" s="61" t="s">
        <v>249</v>
      </c>
      <c r="F8" s="61" t="s">
        <v>250</v>
      </c>
      <c r="G8" s="61" t="s">
        <v>251</v>
      </c>
      <c r="H8" s="61">
        <v>8</v>
      </c>
    </row>
    <row r="9" spans="1:8" ht="30">
      <c r="A9" s="374">
        <v>1</v>
      </c>
      <c r="B9" s="383" t="s">
        <v>709</v>
      </c>
      <c r="C9" s="383" t="s">
        <v>470</v>
      </c>
      <c r="D9" s="384">
        <v>110</v>
      </c>
      <c r="E9" s="384">
        <v>110</v>
      </c>
      <c r="F9" s="384">
        <v>110</v>
      </c>
      <c r="G9" s="384">
        <v>0</v>
      </c>
      <c r="H9" s="383" t="s">
        <v>710</v>
      </c>
    </row>
    <row r="18" spans="1:8" ht="12.75" customHeight="1">
      <c r="A18" s="62"/>
      <c r="B18" s="62"/>
      <c r="C18" s="62"/>
      <c r="D18" s="62"/>
      <c r="F18" s="537" t="s">
        <v>590</v>
      </c>
      <c r="G18" s="537"/>
      <c r="H18" s="537"/>
    </row>
    <row r="19" spans="1:8" ht="15.75">
      <c r="A19" s="62"/>
      <c r="C19" s="62"/>
      <c r="D19" s="62"/>
      <c r="F19" s="537" t="s">
        <v>468</v>
      </c>
      <c r="G19" s="537"/>
      <c r="H19" s="537"/>
    </row>
  </sheetData>
  <sheetProtection/>
  <mergeCells count="11">
    <mergeCell ref="F19:H19"/>
    <mergeCell ref="A1:G1"/>
    <mergeCell ref="A2:G2"/>
    <mergeCell ref="A4:G4"/>
    <mergeCell ref="A6:A7"/>
    <mergeCell ref="B6:B7"/>
    <mergeCell ref="F18:H18"/>
    <mergeCell ref="C6:C7"/>
    <mergeCell ref="D6:E6"/>
    <mergeCell ref="F6:G6"/>
    <mergeCell ref="H6:H7"/>
  </mergeCells>
  <printOptions horizontalCentered="1"/>
  <pageMargins left="0.7086614173228347" right="0.7086614173228347" top="0.7" bottom="0" header="0.31496062992125984" footer="0.31496062992125984"/>
  <pageSetup fitToHeight="1" fitToWidth="1" horizontalDpi="600" verticalDpi="600" orientation="landscape" paperSize="9" r:id="rId1"/>
</worksheet>
</file>

<file path=xl/worksheets/sheet42.xml><?xml version="1.0" encoding="utf-8"?>
<worksheet xmlns="http://schemas.openxmlformats.org/spreadsheetml/2006/main" xmlns:r="http://schemas.openxmlformats.org/officeDocument/2006/relationships">
  <sheetPr>
    <pageSetUpPr fitToPage="1"/>
  </sheetPr>
  <dimension ref="A1:N19"/>
  <sheetViews>
    <sheetView view="pageBreakPreview" zoomScale="110" zoomScaleSheetLayoutView="110" zoomScalePageLayoutView="0" workbookViewId="0" topLeftCell="A1">
      <selection activeCell="H10" sqref="H10"/>
    </sheetView>
  </sheetViews>
  <sheetFormatPr defaultColWidth="9.140625" defaultRowHeight="12.75"/>
  <cols>
    <col min="1" max="1" width="9.421875" style="108" customWidth="1"/>
    <col min="2" max="2" width="13.28125" style="108" bestFit="1" customWidth="1"/>
    <col min="3" max="3" width="9.28125" style="108" bestFit="1" customWidth="1"/>
    <col min="4" max="4" width="14.8515625" style="108" bestFit="1" customWidth="1"/>
    <col min="5" max="5" width="8.140625" style="108" bestFit="1" customWidth="1"/>
    <col min="6" max="6" width="9.28125" style="108" bestFit="1" customWidth="1"/>
    <col min="7" max="7" width="12.421875" style="108" bestFit="1" customWidth="1"/>
    <col min="8" max="8" width="14.57421875" style="108" bestFit="1" customWidth="1"/>
    <col min="9" max="9" width="8.140625" style="108" bestFit="1" customWidth="1"/>
    <col min="10" max="10" width="11.7109375" style="108" customWidth="1"/>
    <col min="11" max="11" width="15.140625" style="108" customWidth="1"/>
    <col min="12" max="12" width="15.00390625" style="108" customWidth="1"/>
    <col min="13" max="13" width="9.140625" style="108" customWidth="1"/>
    <col min="14" max="14" width="1.8515625" style="108" bestFit="1" customWidth="1"/>
    <col min="15" max="16384" width="9.140625" style="108" customWidth="1"/>
  </cols>
  <sheetData>
    <row r="1" spans="1:12" ht="18">
      <c r="A1" s="601" t="s">
        <v>0</v>
      </c>
      <c r="B1" s="601"/>
      <c r="C1" s="601"/>
      <c r="D1" s="601"/>
      <c r="E1" s="601"/>
      <c r="F1" s="601"/>
      <c r="G1" s="601"/>
      <c r="H1" s="601"/>
      <c r="I1" s="601"/>
      <c r="J1" s="601"/>
      <c r="K1" s="601"/>
      <c r="L1" s="395" t="s">
        <v>639</v>
      </c>
    </row>
    <row r="2" spans="1:11" ht="20.25">
      <c r="A2" s="602" t="s">
        <v>786</v>
      </c>
      <c r="B2" s="602"/>
      <c r="C2" s="602"/>
      <c r="D2" s="602"/>
      <c r="E2" s="602"/>
      <c r="F2" s="602"/>
      <c r="G2" s="602"/>
      <c r="H2" s="602"/>
      <c r="I2" s="602"/>
      <c r="J2" s="602"/>
      <c r="K2" s="602"/>
    </row>
    <row r="3" spans="1:11" ht="18">
      <c r="A3" s="149"/>
      <c r="B3" s="149"/>
      <c r="C3" s="149"/>
      <c r="D3" s="149"/>
      <c r="E3" s="149"/>
      <c r="F3" s="149"/>
      <c r="G3" s="149"/>
      <c r="H3" s="149"/>
      <c r="I3" s="149"/>
      <c r="J3" s="149"/>
      <c r="K3" s="149"/>
    </row>
    <row r="4" spans="1:11" ht="18">
      <c r="A4" s="601" t="s">
        <v>640</v>
      </c>
      <c r="B4" s="601"/>
      <c r="C4" s="601"/>
      <c r="D4" s="601"/>
      <c r="E4" s="601"/>
      <c r="F4" s="601"/>
      <c r="G4" s="601"/>
      <c r="H4" s="601"/>
      <c r="I4" s="601"/>
      <c r="J4" s="601"/>
      <c r="K4" s="601"/>
    </row>
    <row r="5" spans="1:10" ht="18">
      <c r="A5" s="150" t="s">
        <v>466</v>
      </c>
      <c r="B5" s="150"/>
      <c r="C5" s="150"/>
      <c r="D5" s="150"/>
      <c r="E5" s="150"/>
      <c r="F5" s="150"/>
      <c r="G5" s="150"/>
      <c r="H5" s="150"/>
      <c r="I5" s="150"/>
      <c r="J5" s="150" t="s">
        <v>809</v>
      </c>
    </row>
    <row r="6" spans="1:12" ht="21.75" customHeight="1">
      <c r="A6" s="718" t="s">
        <v>2</v>
      </c>
      <c r="B6" s="718" t="s">
        <v>32</v>
      </c>
      <c r="C6" s="523" t="s">
        <v>458</v>
      </c>
      <c r="D6" s="524"/>
      <c r="E6" s="525"/>
      <c r="F6" s="523" t="s">
        <v>463</v>
      </c>
      <c r="G6" s="524"/>
      <c r="H6" s="524"/>
      <c r="I6" s="525"/>
      <c r="J6" s="532" t="s">
        <v>465</v>
      </c>
      <c r="K6" s="532"/>
      <c r="L6" s="532"/>
    </row>
    <row r="7" spans="1:12" ht="40.5" customHeight="1">
      <c r="A7" s="719"/>
      <c r="B7" s="719"/>
      <c r="C7" s="348" t="s">
        <v>203</v>
      </c>
      <c r="D7" s="348" t="s">
        <v>460</v>
      </c>
      <c r="E7" s="348" t="s">
        <v>464</v>
      </c>
      <c r="F7" s="348" t="s">
        <v>203</v>
      </c>
      <c r="G7" s="348" t="s">
        <v>459</v>
      </c>
      <c r="H7" s="348" t="s">
        <v>605</v>
      </c>
      <c r="I7" s="348" t="s">
        <v>464</v>
      </c>
      <c r="J7" s="112" t="s">
        <v>461</v>
      </c>
      <c r="K7" s="112" t="s">
        <v>462</v>
      </c>
      <c r="L7" s="348" t="s">
        <v>464</v>
      </c>
    </row>
    <row r="8" spans="1:12" ht="18">
      <c r="A8" s="152" t="s">
        <v>245</v>
      </c>
      <c r="B8" s="152" t="s">
        <v>246</v>
      </c>
      <c r="C8" s="152" t="s">
        <v>247</v>
      </c>
      <c r="D8" s="152" t="s">
        <v>248</v>
      </c>
      <c r="E8" s="152" t="s">
        <v>249</v>
      </c>
      <c r="F8" s="152" t="s">
        <v>250</v>
      </c>
      <c r="G8" s="152" t="s">
        <v>251</v>
      </c>
      <c r="H8" s="152" t="s">
        <v>252</v>
      </c>
      <c r="I8" s="152" t="s">
        <v>272</v>
      </c>
      <c r="J8" s="152" t="s">
        <v>273</v>
      </c>
      <c r="K8" s="152" t="s">
        <v>274</v>
      </c>
      <c r="L8" s="152" t="s">
        <v>302</v>
      </c>
    </row>
    <row r="9" spans="1:14" s="190" customFormat="1" ht="42.75">
      <c r="A9" s="163">
        <v>1</v>
      </c>
      <c r="B9" s="163" t="s">
        <v>470</v>
      </c>
      <c r="C9" s="163">
        <v>0</v>
      </c>
      <c r="D9" s="163">
        <v>0</v>
      </c>
      <c r="E9" s="163">
        <v>0</v>
      </c>
      <c r="F9" s="163">
        <v>1</v>
      </c>
      <c r="G9" s="163">
        <v>694</v>
      </c>
      <c r="H9" s="385" t="s">
        <v>641</v>
      </c>
      <c r="I9" s="163">
        <v>0</v>
      </c>
      <c r="J9" s="163">
        <v>0</v>
      </c>
      <c r="K9" s="163">
        <v>0</v>
      </c>
      <c r="L9" s="163">
        <v>0</v>
      </c>
      <c r="N9" s="190" t="s">
        <v>11</v>
      </c>
    </row>
    <row r="11" ht="15">
      <c r="A11" s="386" t="s">
        <v>878</v>
      </c>
    </row>
    <row r="12" spans="1:11" ht="12.75" customHeight="1">
      <c r="A12" s="65"/>
      <c r="B12" s="65"/>
      <c r="C12" s="65"/>
      <c r="D12" s="65"/>
      <c r="E12" s="65"/>
      <c r="F12" s="65"/>
      <c r="K12" s="335"/>
    </row>
    <row r="13" spans="1:11" ht="12.75" customHeight="1">
      <c r="A13" s="65"/>
      <c r="B13" s="65"/>
      <c r="C13" s="65"/>
      <c r="D13" s="65"/>
      <c r="E13" s="65"/>
      <c r="F13" s="65"/>
      <c r="K13" s="335"/>
    </row>
    <row r="14" spans="1:11" ht="12.75" customHeight="1">
      <c r="A14" s="65"/>
      <c r="B14" s="65"/>
      <c r="C14" s="65"/>
      <c r="D14" s="65"/>
      <c r="E14" s="65"/>
      <c r="F14" s="65"/>
      <c r="K14" s="335"/>
    </row>
    <row r="15" spans="1:11" ht="12.75" customHeight="1">
      <c r="A15" s="65"/>
      <c r="B15" s="65"/>
      <c r="C15" s="65"/>
      <c r="D15" s="65"/>
      <c r="E15" s="65"/>
      <c r="F15" s="65"/>
      <c r="K15" s="335"/>
    </row>
    <row r="16" spans="1:12" ht="12.75" customHeight="1">
      <c r="A16" s="65"/>
      <c r="B16" s="65"/>
      <c r="C16" s="65"/>
      <c r="D16" s="65"/>
      <c r="E16" s="65"/>
      <c r="F16" s="65"/>
      <c r="J16" s="717"/>
      <c r="K16" s="717"/>
      <c r="L16" s="717"/>
    </row>
    <row r="17" spans="1:6" ht="12.75" customHeight="1">
      <c r="A17" s="65"/>
      <c r="B17" s="65"/>
      <c r="C17" s="65"/>
      <c r="D17" s="65"/>
      <c r="E17" s="65"/>
      <c r="F17" s="65"/>
    </row>
    <row r="18" spans="1:10" ht="15.75">
      <c r="A18" s="65"/>
      <c r="F18" s="65"/>
      <c r="J18" s="10" t="s">
        <v>590</v>
      </c>
    </row>
    <row r="19" ht="15.75">
      <c r="J19" s="10" t="s">
        <v>468</v>
      </c>
    </row>
  </sheetData>
  <sheetProtection/>
  <mergeCells count="9">
    <mergeCell ref="A1:K1"/>
    <mergeCell ref="C6:E6"/>
    <mergeCell ref="F6:I6"/>
    <mergeCell ref="J6:L6"/>
    <mergeCell ref="J16:L16"/>
    <mergeCell ref="A6:A7"/>
    <mergeCell ref="B6:B7"/>
    <mergeCell ref="A2:K2"/>
    <mergeCell ref="A4:K4"/>
  </mergeCells>
  <printOptions horizontalCentered="1"/>
  <pageMargins left="0.54" right="0.44" top="0.79" bottom="0" header="0.31496062992125984" footer="0.31496062992125984"/>
  <pageSetup fitToHeight="1" fitToWidth="1" horizontalDpi="600" verticalDpi="600" orientation="landscape" paperSize="9" scale="98" r:id="rId1"/>
</worksheet>
</file>

<file path=xl/worksheets/sheet43.xml><?xml version="1.0" encoding="utf-8"?>
<worksheet xmlns="http://schemas.openxmlformats.org/spreadsheetml/2006/main" xmlns:r="http://schemas.openxmlformats.org/officeDocument/2006/relationships">
  <sheetPr>
    <pageSetUpPr fitToPage="1"/>
  </sheetPr>
  <dimension ref="A1:K17"/>
  <sheetViews>
    <sheetView view="pageBreakPreview" zoomScale="85" zoomScaleSheetLayoutView="85" zoomScalePageLayoutView="0" workbookViewId="0" topLeftCell="A1">
      <selection activeCell="I9" sqref="I9"/>
    </sheetView>
  </sheetViews>
  <sheetFormatPr defaultColWidth="9.140625" defaultRowHeight="12.75"/>
  <cols>
    <col min="1" max="1" width="13.421875" style="108" customWidth="1"/>
    <col min="2" max="2" width="16.7109375" style="108" customWidth="1"/>
    <col min="3" max="3" width="15.140625" style="108" customWidth="1"/>
    <col min="4" max="4" width="20.421875" style="108" customWidth="1"/>
    <col min="5" max="5" width="16.57421875" style="108" customWidth="1"/>
    <col min="6" max="6" width="18.421875" style="108" customWidth="1"/>
    <col min="7" max="7" width="19.00390625" style="108" customWidth="1"/>
    <col min="8" max="8" width="18.00390625" style="108" customWidth="1"/>
    <col min="9" max="9" width="21.00390625" style="108" customWidth="1"/>
    <col min="10" max="10" width="20.00390625" style="108" customWidth="1"/>
    <col min="11" max="11" width="14.7109375" style="108" customWidth="1"/>
    <col min="12" max="16384" width="9.140625" style="108" customWidth="1"/>
  </cols>
  <sheetData>
    <row r="1" spans="1:11" ht="18">
      <c r="A1" s="601" t="s">
        <v>0</v>
      </c>
      <c r="B1" s="601"/>
      <c r="C1" s="601"/>
      <c r="D1" s="601"/>
      <c r="E1" s="601"/>
      <c r="F1" s="601"/>
      <c r="G1" s="601"/>
      <c r="H1" s="601"/>
      <c r="I1" s="245"/>
      <c r="J1" s="245"/>
      <c r="K1" s="395" t="s">
        <v>642</v>
      </c>
    </row>
    <row r="2" spans="1:10" ht="18.75">
      <c r="A2" s="720" t="s">
        <v>786</v>
      </c>
      <c r="B2" s="720"/>
      <c r="C2" s="720"/>
      <c r="D2" s="720"/>
      <c r="E2" s="720"/>
      <c r="F2" s="720"/>
      <c r="G2" s="720"/>
      <c r="H2" s="720"/>
      <c r="I2" s="430"/>
      <c r="J2" s="430"/>
    </row>
    <row r="3" spans="1:10" ht="18">
      <c r="A3" s="149"/>
      <c r="B3" s="149"/>
      <c r="C3" s="149"/>
      <c r="D3" s="149"/>
      <c r="E3" s="149"/>
      <c r="F3" s="149"/>
      <c r="G3" s="149"/>
      <c r="H3" s="149"/>
      <c r="I3" s="149"/>
      <c r="J3" s="149"/>
    </row>
    <row r="4" spans="1:10" ht="18">
      <c r="A4" s="601" t="s">
        <v>643</v>
      </c>
      <c r="B4" s="601"/>
      <c r="C4" s="601"/>
      <c r="D4" s="601"/>
      <c r="E4" s="601"/>
      <c r="F4" s="601"/>
      <c r="G4" s="601"/>
      <c r="H4" s="601"/>
      <c r="I4" s="245"/>
      <c r="J4" s="245"/>
    </row>
    <row r="5" spans="1:10" ht="18">
      <c r="A5" s="150" t="s">
        <v>466</v>
      </c>
      <c r="B5" s="150"/>
      <c r="C5" s="150"/>
      <c r="D5" s="150"/>
      <c r="E5" s="150"/>
      <c r="F5" s="150"/>
      <c r="G5" s="150" t="s">
        <v>809</v>
      </c>
      <c r="H5" s="150"/>
      <c r="I5" s="150"/>
      <c r="J5" s="150"/>
    </row>
    <row r="6" spans="1:11" ht="36" customHeight="1">
      <c r="A6" s="718" t="s">
        <v>2</v>
      </c>
      <c r="B6" s="718" t="s">
        <v>32</v>
      </c>
      <c r="C6" s="523" t="s">
        <v>584</v>
      </c>
      <c r="D6" s="524"/>
      <c r="E6" s="525"/>
      <c r="F6" s="523" t="s">
        <v>585</v>
      </c>
      <c r="G6" s="524"/>
      <c r="H6" s="525"/>
      <c r="I6" s="521" t="s">
        <v>711</v>
      </c>
      <c r="J6" s="521" t="s">
        <v>712</v>
      </c>
      <c r="K6" s="521" t="s">
        <v>72</v>
      </c>
    </row>
    <row r="7" spans="1:11" ht="36" customHeight="1">
      <c r="A7" s="719"/>
      <c r="B7" s="719"/>
      <c r="C7" s="112" t="s">
        <v>586</v>
      </c>
      <c r="D7" s="112" t="s">
        <v>587</v>
      </c>
      <c r="E7" s="112" t="s">
        <v>588</v>
      </c>
      <c r="F7" s="112" t="s">
        <v>586</v>
      </c>
      <c r="G7" s="112" t="s">
        <v>587</v>
      </c>
      <c r="H7" s="112" t="s">
        <v>588</v>
      </c>
      <c r="I7" s="522"/>
      <c r="J7" s="522"/>
      <c r="K7" s="522"/>
    </row>
    <row r="8" spans="1:11" ht="36" customHeight="1">
      <c r="A8" s="387">
        <v>1</v>
      </c>
      <c r="B8" s="387">
        <v>2</v>
      </c>
      <c r="C8" s="387">
        <v>3</v>
      </c>
      <c r="D8" s="387">
        <v>4</v>
      </c>
      <c r="E8" s="387">
        <v>5</v>
      </c>
      <c r="F8" s="387">
        <v>6</v>
      </c>
      <c r="G8" s="387">
        <v>7</v>
      </c>
      <c r="H8" s="387">
        <v>8</v>
      </c>
      <c r="I8" s="387">
        <v>9</v>
      </c>
      <c r="J8" s="387">
        <v>10</v>
      </c>
      <c r="K8" s="387">
        <v>11</v>
      </c>
    </row>
    <row r="9" spans="1:11" ht="36" customHeight="1">
      <c r="A9" s="388">
        <v>1</v>
      </c>
      <c r="B9" s="332" t="s">
        <v>470</v>
      </c>
      <c r="C9" s="112" t="s">
        <v>476</v>
      </c>
      <c r="D9" s="112" t="s">
        <v>476</v>
      </c>
      <c r="E9" s="112" t="s">
        <v>476</v>
      </c>
      <c r="F9" s="112" t="s">
        <v>476</v>
      </c>
      <c r="G9" s="112" t="s">
        <v>476</v>
      </c>
      <c r="H9" s="112" t="s">
        <v>476</v>
      </c>
      <c r="I9" s="112" t="s">
        <v>476</v>
      </c>
      <c r="J9" s="112" t="s">
        <v>476</v>
      </c>
      <c r="K9" s="152"/>
    </row>
    <row r="15" spans="1:6" ht="15.75">
      <c r="A15" s="65"/>
      <c r="B15" s="65"/>
      <c r="C15" s="65"/>
      <c r="D15" s="65"/>
      <c r="E15" s="65"/>
      <c r="F15" s="65"/>
    </row>
    <row r="16" spans="6:10" ht="15.75">
      <c r="F16" s="65"/>
      <c r="H16" s="10" t="s">
        <v>590</v>
      </c>
      <c r="I16" s="10"/>
      <c r="J16" s="10"/>
    </row>
    <row r="17" spans="8:10" ht="15.75">
      <c r="H17" s="10" t="s">
        <v>468</v>
      </c>
      <c r="I17" s="10"/>
      <c r="J17" s="10"/>
    </row>
  </sheetData>
  <sheetProtection/>
  <mergeCells count="10">
    <mergeCell ref="K6:K7"/>
    <mergeCell ref="A1:H1"/>
    <mergeCell ref="A2:H2"/>
    <mergeCell ref="A4:H4"/>
    <mergeCell ref="A6:A7"/>
    <mergeCell ref="B6:B7"/>
    <mergeCell ref="C6:E6"/>
    <mergeCell ref="F6:H6"/>
    <mergeCell ref="I6:I7"/>
    <mergeCell ref="J6:J7"/>
  </mergeCells>
  <printOptions horizontalCentered="1"/>
  <pageMargins left="0.7086614173228347" right="0.7086614173228347" top="0.99" bottom="0" header="0.31496062992125984" footer="0.31496062992125984"/>
  <pageSetup fitToHeight="1" fitToWidth="1" horizontalDpi="600" verticalDpi="600" orientation="landscape" paperSize="9" scale="69" r:id="rId1"/>
</worksheet>
</file>

<file path=xl/worksheets/sheet44.xml><?xml version="1.0" encoding="utf-8"?>
<worksheet xmlns="http://schemas.openxmlformats.org/spreadsheetml/2006/main" xmlns:r="http://schemas.openxmlformats.org/officeDocument/2006/relationships">
  <sheetPr>
    <pageSetUpPr fitToPage="1"/>
  </sheetPr>
  <dimension ref="A1:L25"/>
  <sheetViews>
    <sheetView view="pageBreakPreview" zoomScale="85" zoomScaleNormal="85" zoomScaleSheetLayoutView="85" zoomScalePageLayoutView="0" workbookViewId="0" topLeftCell="A4">
      <selection activeCell="G15" sqref="G15"/>
    </sheetView>
  </sheetViews>
  <sheetFormatPr defaultColWidth="9.140625" defaultRowHeight="12.75"/>
  <cols>
    <col min="1" max="1" width="7.421875" style="108" customWidth="1"/>
    <col min="2" max="2" width="14.00390625" style="108" customWidth="1"/>
    <col min="3" max="4" width="12.7109375" style="108" customWidth="1"/>
    <col min="5" max="5" width="13.28125" style="108" customWidth="1"/>
    <col min="6" max="6" width="17.00390625" style="108" customWidth="1"/>
    <col min="7" max="7" width="14.140625" style="108" customWidth="1"/>
    <col min="8" max="8" width="17.00390625" style="108" customWidth="1"/>
    <col min="9" max="9" width="15.00390625" style="108" customWidth="1"/>
    <col min="10" max="10" width="14.57421875" style="108" customWidth="1"/>
    <col min="11" max="11" width="13.00390625" style="108" customWidth="1"/>
    <col min="12" max="12" width="17.00390625" style="108" customWidth="1"/>
    <col min="13" max="16384" width="9.140625" style="108" customWidth="1"/>
  </cols>
  <sheetData>
    <row r="1" spans="1:12" ht="15">
      <c r="A1" s="281"/>
      <c r="B1" s="281"/>
      <c r="C1" s="281"/>
      <c r="D1" s="281"/>
      <c r="E1" s="281"/>
      <c r="F1" s="281"/>
      <c r="G1" s="281"/>
      <c r="H1" s="281"/>
      <c r="I1" s="281"/>
      <c r="J1" s="281"/>
      <c r="K1" s="551" t="s">
        <v>80</v>
      </c>
      <c r="L1" s="551"/>
    </row>
    <row r="2" spans="1:12" ht="15.75">
      <c r="A2" s="593" t="s">
        <v>0</v>
      </c>
      <c r="B2" s="593"/>
      <c r="C2" s="593"/>
      <c r="D2" s="593"/>
      <c r="E2" s="593"/>
      <c r="F2" s="593"/>
      <c r="G2" s="593"/>
      <c r="H2" s="593"/>
      <c r="I2" s="593"/>
      <c r="J2" s="593"/>
      <c r="K2" s="281"/>
      <c r="L2" s="281"/>
    </row>
    <row r="3" spans="1:12" ht="19.5">
      <c r="A3" s="656" t="s">
        <v>786</v>
      </c>
      <c r="B3" s="656"/>
      <c r="C3" s="656"/>
      <c r="D3" s="656"/>
      <c r="E3" s="656"/>
      <c r="F3" s="656"/>
      <c r="G3" s="656"/>
      <c r="H3" s="656"/>
      <c r="I3" s="656"/>
      <c r="J3" s="656"/>
      <c r="K3" s="281"/>
      <c r="L3" s="281"/>
    </row>
    <row r="4" spans="1:12" ht="15">
      <c r="A4" s="281"/>
      <c r="B4" s="281"/>
      <c r="C4" s="281"/>
      <c r="D4" s="281"/>
      <c r="E4" s="281"/>
      <c r="F4" s="281"/>
      <c r="G4" s="281"/>
      <c r="H4" s="281"/>
      <c r="I4" s="281"/>
      <c r="J4" s="281"/>
      <c r="K4" s="281"/>
      <c r="L4" s="281"/>
    </row>
    <row r="5" spans="1:12" ht="15.75">
      <c r="A5" s="596" t="s">
        <v>879</v>
      </c>
      <c r="B5" s="596"/>
      <c r="C5" s="596"/>
      <c r="D5" s="596"/>
      <c r="E5" s="596"/>
      <c r="F5" s="596"/>
      <c r="G5" s="596"/>
      <c r="H5" s="596"/>
      <c r="I5" s="596"/>
      <c r="J5" s="596"/>
      <c r="K5" s="281"/>
      <c r="L5" s="281"/>
    </row>
    <row r="6" spans="1:12" ht="15">
      <c r="A6" s="281"/>
      <c r="B6" s="281"/>
      <c r="C6" s="281"/>
      <c r="D6" s="281"/>
      <c r="E6" s="281"/>
      <c r="F6" s="281"/>
      <c r="G6" s="281"/>
      <c r="H6" s="281"/>
      <c r="I6" s="281"/>
      <c r="J6" s="281"/>
      <c r="K6" s="281"/>
      <c r="L6" s="281"/>
    </row>
    <row r="7" spans="1:12" ht="15.75">
      <c r="A7" s="43" t="s">
        <v>466</v>
      </c>
      <c r="B7" s="43"/>
      <c r="C7" s="281"/>
      <c r="D7" s="281"/>
      <c r="E7" s="281"/>
      <c r="F7" s="281"/>
      <c r="G7" s="281"/>
      <c r="H7" s="723"/>
      <c r="I7" s="723"/>
      <c r="J7" s="281"/>
      <c r="K7" s="281"/>
      <c r="L7" s="281"/>
    </row>
    <row r="8" spans="1:11" ht="15.75">
      <c r="A8" s="38"/>
      <c r="B8" s="38"/>
      <c r="C8" s="281"/>
      <c r="D8" s="281"/>
      <c r="E8" s="281"/>
      <c r="F8" s="281"/>
      <c r="G8" s="281"/>
      <c r="H8" s="281"/>
      <c r="I8" s="90"/>
      <c r="J8" s="159" t="s">
        <v>814</v>
      </c>
      <c r="K8" s="151"/>
    </row>
    <row r="9" spans="1:12" ht="51.75" customHeight="1">
      <c r="A9" s="728" t="s">
        <v>205</v>
      </c>
      <c r="B9" s="728" t="s">
        <v>204</v>
      </c>
      <c r="C9" s="568" t="s">
        <v>644</v>
      </c>
      <c r="D9" s="521" t="s">
        <v>185</v>
      </c>
      <c r="E9" s="721" t="s">
        <v>596</v>
      </c>
      <c r="F9" s="722"/>
      <c r="G9" s="721" t="s">
        <v>441</v>
      </c>
      <c r="H9" s="722"/>
      <c r="I9" s="721" t="s">
        <v>215</v>
      </c>
      <c r="J9" s="722"/>
      <c r="K9" s="724" t="s">
        <v>216</v>
      </c>
      <c r="L9" s="725"/>
    </row>
    <row r="10" spans="1:12" ht="47.25">
      <c r="A10" s="729"/>
      <c r="B10" s="729"/>
      <c r="C10" s="570"/>
      <c r="D10" s="522"/>
      <c r="E10" s="141" t="s">
        <v>203</v>
      </c>
      <c r="F10" s="244" t="s">
        <v>185</v>
      </c>
      <c r="G10" s="141" t="s">
        <v>203</v>
      </c>
      <c r="H10" s="244" t="s">
        <v>185</v>
      </c>
      <c r="I10" s="141" t="s">
        <v>203</v>
      </c>
      <c r="J10" s="141" t="s">
        <v>185</v>
      </c>
      <c r="K10" s="112" t="s">
        <v>203</v>
      </c>
      <c r="L10" s="112" t="s">
        <v>185</v>
      </c>
    </row>
    <row r="11" spans="1:12" s="10" customFormat="1" ht="15.75">
      <c r="A11" s="284">
        <v>1</v>
      </c>
      <c r="B11" s="284">
        <v>2</v>
      </c>
      <c r="C11" s="284">
        <v>3</v>
      </c>
      <c r="D11" s="284">
        <v>4</v>
      </c>
      <c r="E11" s="284">
        <v>5</v>
      </c>
      <c r="F11" s="284">
        <v>6</v>
      </c>
      <c r="G11" s="284">
        <v>7</v>
      </c>
      <c r="H11" s="284">
        <v>8</v>
      </c>
      <c r="I11" s="284">
        <v>9</v>
      </c>
      <c r="J11" s="284">
        <v>10</v>
      </c>
      <c r="K11" s="289">
        <v>11</v>
      </c>
      <c r="L11" s="289">
        <v>12</v>
      </c>
    </row>
    <row r="12" spans="1:12" ht="27" customHeight="1">
      <c r="A12" s="287">
        <v>1</v>
      </c>
      <c r="B12" s="293" t="s">
        <v>470</v>
      </c>
      <c r="C12" s="293">
        <v>123</v>
      </c>
      <c r="D12" s="293">
        <v>132315</v>
      </c>
      <c r="E12" s="293">
        <v>123</v>
      </c>
      <c r="F12" s="293">
        <v>132315</v>
      </c>
      <c r="G12" s="293">
        <v>123</v>
      </c>
      <c r="H12" s="293">
        <v>113290</v>
      </c>
      <c r="I12" s="293">
        <v>121</v>
      </c>
      <c r="J12" s="293">
        <v>155642</v>
      </c>
      <c r="K12" s="293">
        <v>0</v>
      </c>
      <c r="L12" s="293">
        <v>0</v>
      </c>
    </row>
    <row r="13" spans="1:12" ht="27" customHeight="1">
      <c r="A13" s="289" t="s">
        <v>15</v>
      </c>
      <c r="B13" s="289"/>
      <c r="C13" s="294">
        <f>C12</f>
        <v>123</v>
      </c>
      <c r="D13" s="294">
        <f aca="true" t="shared" si="0" ref="D13:L13">D12</f>
        <v>132315</v>
      </c>
      <c r="E13" s="294">
        <f t="shared" si="0"/>
        <v>123</v>
      </c>
      <c r="F13" s="294">
        <f t="shared" si="0"/>
        <v>132315</v>
      </c>
      <c r="G13" s="294">
        <f t="shared" si="0"/>
        <v>123</v>
      </c>
      <c r="H13" s="294">
        <f t="shared" si="0"/>
        <v>113290</v>
      </c>
      <c r="I13" s="294">
        <f>I12</f>
        <v>121</v>
      </c>
      <c r="J13" s="294">
        <f>J12</f>
        <v>155642</v>
      </c>
      <c r="K13" s="294">
        <f t="shared" si="0"/>
        <v>0</v>
      </c>
      <c r="L13" s="294">
        <f t="shared" si="0"/>
        <v>0</v>
      </c>
    </row>
    <row r="14" spans="1:12" ht="21" customHeight="1">
      <c r="A14" s="290"/>
      <c r="B14" s="290"/>
      <c r="C14" s="291"/>
      <c r="D14" s="291"/>
      <c r="E14" s="291"/>
      <c r="F14" s="291"/>
      <c r="G14" s="291"/>
      <c r="H14" s="291"/>
      <c r="I14" s="291"/>
      <c r="J14" s="291"/>
      <c r="K14" s="726" t="s">
        <v>880</v>
      </c>
      <c r="L14" s="726"/>
    </row>
    <row r="15" spans="1:12" ht="21" customHeight="1">
      <c r="A15" s="290"/>
      <c r="B15" s="290"/>
      <c r="C15" s="291"/>
      <c r="D15" s="291">
        <v>95334</v>
      </c>
      <c r="E15" s="291"/>
      <c r="F15" s="291"/>
      <c r="G15" s="291"/>
      <c r="H15" s="291"/>
      <c r="I15" s="291"/>
      <c r="J15" s="291"/>
      <c r="K15" s="727"/>
      <c r="L15" s="727"/>
    </row>
    <row r="16" spans="1:12" ht="21" customHeight="1">
      <c r="A16" s="292"/>
      <c r="B16" s="292"/>
      <c r="C16" s="281"/>
      <c r="D16" s="281"/>
      <c r="E16" s="281"/>
      <c r="F16" s="281"/>
      <c r="G16" s="281"/>
      <c r="H16" s="281"/>
      <c r="I16" s="281"/>
      <c r="J16" s="281"/>
      <c r="K16" s="727"/>
      <c r="L16" s="727"/>
    </row>
    <row r="17" spans="1:12" ht="21" customHeight="1">
      <c r="A17" s="281"/>
      <c r="B17" s="281"/>
      <c r="C17" s="281"/>
      <c r="D17" s="281"/>
      <c r="E17" s="281"/>
      <c r="F17" s="281"/>
      <c r="G17" s="281"/>
      <c r="H17" s="281"/>
      <c r="I17" s="281"/>
      <c r="J17" s="281"/>
      <c r="K17" s="727"/>
      <c r="L17" s="727"/>
    </row>
    <row r="18" spans="1:12" ht="15">
      <c r="A18" s="281"/>
      <c r="B18" s="281"/>
      <c r="C18" s="281"/>
      <c r="D18" s="281"/>
      <c r="E18" s="281"/>
      <c r="F18" s="281"/>
      <c r="G18" s="281"/>
      <c r="H18" s="281"/>
      <c r="I18" s="281"/>
      <c r="J18" s="281"/>
      <c r="K18" s="281"/>
      <c r="L18" s="281"/>
    </row>
    <row r="19" spans="1:12" ht="15">
      <c r="A19" s="281"/>
      <c r="B19" s="281"/>
      <c r="C19" s="281"/>
      <c r="D19" s="281"/>
      <c r="E19" s="281"/>
      <c r="F19" s="281"/>
      <c r="G19" s="281"/>
      <c r="H19" s="281"/>
      <c r="I19" s="281"/>
      <c r="J19" s="281"/>
      <c r="K19" s="281"/>
      <c r="L19" s="281"/>
    </row>
    <row r="20" spans="1:12" ht="15">
      <c r="A20" s="281"/>
      <c r="B20" s="281"/>
      <c r="C20" s="281"/>
      <c r="D20" s="281"/>
      <c r="E20" s="281"/>
      <c r="F20" s="281"/>
      <c r="G20" s="281"/>
      <c r="H20" s="281"/>
      <c r="I20" s="281"/>
      <c r="J20" s="281"/>
      <c r="K20" s="281"/>
      <c r="L20" s="281"/>
    </row>
    <row r="21" spans="1:12" ht="15">
      <c r="A21" s="281"/>
      <c r="B21" s="281"/>
      <c r="C21" s="281"/>
      <c r="D21" s="281"/>
      <c r="E21" s="281"/>
      <c r="F21" s="281"/>
      <c r="G21" s="281"/>
      <c r="H21" s="281"/>
      <c r="I21" s="281"/>
      <c r="J21" s="281"/>
      <c r="K21" s="281"/>
      <c r="L21" s="281"/>
    </row>
    <row r="22" spans="1:12" ht="15">
      <c r="A22" s="281"/>
      <c r="B22" s="281"/>
      <c r="C22" s="281"/>
      <c r="D22" s="281"/>
      <c r="E22" s="281"/>
      <c r="F22" s="281"/>
      <c r="G22" s="281"/>
      <c r="H22" s="281"/>
      <c r="I22" s="281"/>
      <c r="J22" s="281"/>
      <c r="K22" s="281"/>
      <c r="L22" s="281"/>
    </row>
    <row r="24" spans="1:12" ht="16.5">
      <c r="A24" s="28"/>
      <c r="B24" s="28"/>
      <c r="C24" s="28"/>
      <c r="D24" s="28"/>
      <c r="E24" s="28"/>
      <c r="F24" s="28"/>
      <c r="G24" s="28"/>
      <c r="H24" s="28"/>
      <c r="I24" s="28"/>
      <c r="J24" s="365" t="s">
        <v>590</v>
      </c>
      <c r="L24" s="28"/>
    </row>
    <row r="25" spans="1:12" ht="16.5">
      <c r="A25" s="281"/>
      <c r="B25" s="281"/>
      <c r="C25" s="281"/>
      <c r="D25" s="281"/>
      <c r="E25" s="281"/>
      <c r="F25" s="281"/>
      <c r="G25" s="281"/>
      <c r="H25" s="281"/>
      <c r="I25" s="281"/>
      <c r="J25" s="365" t="s">
        <v>468</v>
      </c>
      <c r="L25" s="281"/>
    </row>
  </sheetData>
  <sheetProtection/>
  <mergeCells count="14">
    <mergeCell ref="K14:L17"/>
    <mergeCell ref="B9:B10"/>
    <mergeCell ref="A9:A10"/>
    <mergeCell ref="C9:C10"/>
    <mergeCell ref="A2:J2"/>
    <mergeCell ref="A3:J3"/>
    <mergeCell ref="A5:J5"/>
    <mergeCell ref="K1:L1"/>
    <mergeCell ref="G9:H9"/>
    <mergeCell ref="H7:I7"/>
    <mergeCell ref="D9:D10"/>
    <mergeCell ref="E9:F9"/>
    <mergeCell ref="I9:J9"/>
    <mergeCell ref="K9:L9"/>
  </mergeCells>
  <printOptions horizontalCentered="1"/>
  <pageMargins left="0.54" right="0.48" top="0.84" bottom="0" header="0.31496062992125984" footer="0.31496062992125984"/>
  <pageSetup fitToHeight="1" fitToWidth="1" horizontalDpi="600" verticalDpi="600" orientation="landscape" paperSize="9" scale="82" r:id="rId1"/>
  <colBreaks count="1" manualBreakCount="1">
    <brk id="12" max="37" man="1"/>
  </colBreaks>
</worksheet>
</file>

<file path=xl/worksheets/sheet45.xml><?xml version="1.0" encoding="utf-8"?>
<worksheet xmlns="http://schemas.openxmlformats.org/spreadsheetml/2006/main" xmlns:r="http://schemas.openxmlformats.org/officeDocument/2006/relationships">
  <sheetPr>
    <pageSetUpPr fitToPage="1"/>
  </sheetPr>
  <dimension ref="A1:G22"/>
  <sheetViews>
    <sheetView view="pageBreakPreview" zoomScaleSheetLayoutView="100" zoomScalePageLayoutView="0" workbookViewId="0" topLeftCell="A1">
      <selection activeCell="F12" sqref="F12"/>
    </sheetView>
  </sheetViews>
  <sheetFormatPr defaultColWidth="8.8515625" defaultRowHeight="12.75"/>
  <cols>
    <col min="1" max="1" width="11.140625" style="281" customWidth="1"/>
    <col min="2" max="2" width="19.140625" style="281" customWidth="1"/>
    <col min="3" max="3" width="20.57421875" style="281" customWidth="1"/>
    <col min="4" max="4" width="22.28125" style="281" customWidth="1"/>
    <col min="5" max="5" width="25.421875" style="281" customWidth="1"/>
    <col min="6" max="6" width="27.421875" style="281" customWidth="1"/>
    <col min="7" max="16384" width="8.8515625" style="281" customWidth="1"/>
  </cols>
  <sheetData>
    <row r="1" spans="4:6" ht="12.75" customHeight="1">
      <c r="D1" s="282"/>
      <c r="E1" s="282"/>
      <c r="F1" s="283" t="s">
        <v>92</v>
      </c>
    </row>
    <row r="2" spans="2:6" ht="15" customHeight="1">
      <c r="B2" s="593" t="s">
        <v>0</v>
      </c>
      <c r="C2" s="593"/>
      <c r="D2" s="593"/>
      <c r="E2" s="593"/>
      <c r="F2" s="593"/>
    </row>
    <row r="3" spans="2:6" ht="19.5">
      <c r="B3" s="656" t="s">
        <v>786</v>
      </c>
      <c r="C3" s="656"/>
      <c r="D3" s="656"/>
      <c r="E3" s="656"/>
      <c r="F3" s="656"/>
    </row>
    <row r="4" ht="11.25" customHeight="1"/>
    <row r="5" spans="1:6" ht="15.75">
      <c r="A5" s="596" t="s">
        <v>438</v>
      </c>
      <c r="B5" s="596"/>
      <c r="C5" s="596"/>
      <c r="D5" s="596"/>
      <c r="E5" s="596"/>
      <c r="F5" s="596"/>
    </row>
    <row r="6" spans="1:6" ht="8.25" customHeight="1">
      <c r="A6" s="37"/>
      <c r="B6" s="37"/>
      <c r="C6" s="37"/>
      <c r="D6" s="37"/>
      <c r="E6" s="37"/>
      <c r="F6" s="37"/>
    </row>
    <row r="7" spans="1:2" ht="18" customHeight="1">
      <c r="A7" s="540" t="s">
        <v>466</v>
      </c>
      <c r="B7" s="540"/>
    </row>
    <row r="8" ht="18" customHeight="1" hidden="1">
      <c r="A8" s="38" t="s">
        <v>1</v>
      </c>
    </row>
    <row r="9" spans="1:6" ht="30" customHeight="1">
      <c r="A9" s="728" t="s">
        <v>2</v>
      </c>
      <c r="B9" s="728" t="s">
        <v>3</v>
      </c>
      <c r="C9" s="731" t="s">
        <v>434</v>
      </c>
      <c r="D9" s="732"/>
      <c r="E9" s="731" t="s">
        <v>437</v>
      </c>
      <c r="F9" s="732"/>
    </row>
    <row r="10" spans="1:7" s="38" customFormat="1" ht="47.25">
      <c r="A10" s="728"/>
      <c r="B10" s="728"/>
      <c r="C10" s="284" t="s">
        <v>435</v>
      </c>
      <c r="D10" s="284" t="s">
        <v>436</v>
      </c>
      <c r="E10" s="284" t="s">
        <v>435</v>
      </c>
      <c r="F10" s="284" t="s">
        <v>436</v>
      </c>
      <c r="G10" s="285"/>
    </row>
    <row r="11" spans="1:6" ht="15">
      <c r="A11" s="286">
        <v>1</v>
      </c>
      <c r="B11" s="286">
        <v>2</v>
      </c>
      <c r="C11" s="286">
        <v>3</v>
      </c>
      <c r="D11" s="286">
        <v>4</v>
      </c>
      <c r="E11" s="286">
        <v>5</v>
      </c>
      <c r="F11" s="286">
        <v>6</v>
      </c>
    </row>
    <row r="12" spans="1:6" ht="22.5" customHeight="1">
      <c r="A12" s="293">
        <v>1</v>
      </c>
      <c r="B12" s="293" t="s">
        <v>470</v>
      </c>
      <c r="C12" s="293">
        <v>9</v>
      </c>
      <c r="D12" s="293">
        <v>9</v>
      </c>
      <c r="E12" s="293">
        <v>114</v>
      </c>
      <c r="F12" s="293">
        <v>114</v>
      </c>
    </row>
    <row r="13" spans="1:6" ht="22.5" customHeight="1">
      <c r="A13" s="294" t="s">
        <v>15</v>
      </c>
      <c r="B13" s="293"/>
      <c r="C13" s="294">
        <f>C12</f>
        <v>9</v>
      </c>
      <c r="D13" s="294">
        <f>D12</f>
        <v>9</v>
      </c>
      <c r="E13" s="294">
        <f>E12</f>
        <v>114</v>
      </c>
      <c r="F13" s="294">
        <f>F12</f>
        <v>114</v>
      </c>
    </row>
    <row r="14" spans="1:6" ht="15.75">
      <c r="A14" s="290"/>
      <c r="B14" s="291"/>
      <c r="C14" s="291"/>
      <c r="D14" s="291"/>
      <c r="E14" s="291"/>
      <c r="F14" s="291"/>
    </row>
    <row r="15" ht="15">
      <c r="A15" s="292"/>
    </row>
    <row r="18" ht="15">
      <c r="C18" s="281" t="s">
        <v>11</v>
      </c>
    </row>
    <row r="20" ht="15.75">
      <c r="E20" s="10" t="s">
        <v>590</v>
      </c>
    </row>
    <row r="21" ht="15.75">
      <c r="E21" s="10" t="s">
        <v>468</v>
      </c>
    </row>
    <row r="22" spans="1:6" ht="15">
      <c r="A22" s="730"/>
      <c r="B22" s="730"/>
      <c r="C22" s="730"/>
      <c r="D22" s="730"/>
      <c r="E22" s="730"/>
      <c r="F22" s="730"/>
    </row>
  </sheetData>
  <sheetProtection/>
  <mergeCells count="9">
    <mergeCell ref="A22:F22"/>
    <mergeCell ref="B3:F3"/>
    <mergeCell ref="B2:F2"/>
    <mergeCell ref="A5:F5"/>
    <mergeCell ref="C9:D9"/>
    <mergeCell ref="E9:F9"/>
    <mergeCell ref="A9:A10"/>
    <mergeCell ref="B9:B10"/>
    <mergeCell ref="A7:B7"/>
  </mergeCells>
  <printOptions horizontalCentered="1"/>
  <pageMargins left="0.6" right="0.62" top="0.84" bottom="0" header="0.31496062992125984" footer="0.31496062992125984"/>
  <pageSetup fitToHeight="1" fitToWidth="1" horizontalDpi="600" verticalDpi="600" orientation="landscape" paperSize="9" r:id="rId1"/>
</worksheet>
</file>

<file path=xl/worksheets/sheet46.xml><?xml version="1.0" encoding="utf-8"?>
<worksheet xmlns="http://schemas.openxmlformats.org/spreadsheetml/2006/main" xmlns:r="http://schemas.openxmlformats.org/officeDocument/2006/relationships">
  <sheetPr>
    <pageSetUpPr fitToPage="1"/>
  </sheetPr>
  <dimension ref="A1:M22"/>
  <sheetViews>
    <sheetView view="pageBreakPreview" zoomScaleNormal="85" zoomScaleSheetLayoutView="100" zoomScalePageLayoutView="0" workbookViewId="0" topLeftCell="A1">
      <selection activeCell="G1" sqref="G1:J1"/>
    </sheetView>
  </sheetViews>
  <sheetFormatPr defaultColWidth="9.140625" defaultRowHeight="12.75"/>
  <cols>
    <col min="1" max="1" width="9.140625" style="108" customWidth="1"/>
    <col min="2" max="2" width="13.140625" style="108" customWidth="1"/>
    <col min="3" max="3" width="16.421875" style="108" customWidth="1"/>
    <col min="4" max="4" width="10.8515625" style="108" customWidth="1"/>
    <col min="5" max="5" width="13.7109375" style="108" customWidth="1"/>
    <col min="6" max="6" width="14.28125" style="108" customWidth="1"/>
    <col min="7" max="7" width="11.421875" style="108" customWidth="1"/>
    <col min="8" max="8" width="12.28125" style="108" customWidth="1"/>
    <col min="9" max="9" width="21.140625" style="108" customWidth="1"/>
    <col min="10" max="10" width="20.140625" style="108" customWidth="1"/>
    <col min="11" max="16384" width="9.140625" style="108" customWidth="1"/>
  </cols>
  <sheetData>
    <row r="1" spans="1:13" ht="15">
      <c r="A1" s="281"/>
      <c r="B1" s="281"/>
      <c r="C1" s="281"/>
      <c r="D1" s="614"/>
      <c r="E1" s="614"/>
      <c r="F1" s="26"/>
      <c r="G1" s="614" t="s">
        <v>440</v>
      </c>
      <c r="H1" s="614"/>
      <c r="I1" s="614"/>
      <c r="J1" s="614"/>
      <c r="K1" s="39"/>
      <c r="L1" s="281"/>
      <c r="M1" s="281"/>
    </row>
    <row r="2" spans="1:13" ht="15.75">
      <c r="A2" s="593" t="s">
        <v>0</v>
      </c>
      <c r="B2" s="593"/>
      <c r="C2" s="593"/>
      <c r="D2" s="593"/>
      <c r="E2" s="593"/>
      <c r="F2" s="593"/>
      <c r="G2" s="593"/>
      <c r="H2" s="593"/>
      <c r="I2" s="593"/>
      <c r="J2" s="593"/>
      <c r="K2" s="281"/>
      <c r="L2" s="281"/>
      <c r="M2" s="281"/>
    </row>
    <row r="3" spans="1:13" ht="19.5">
      <c r="A3" s="47"/>
      <c r="B3" s="47"/>
      <c r="C3" s="656" t="s">
        <v>786</v>
      </c>
      <c r="D3" s="656"/>
      <c r="E3" s="656"/>
      <c r="F3" s="656"/>
      <c r="G3" s="656"/>
      <c r="H3" s="656"/>
      <c r="I3" s="656"/>
      <c r="J3" s="47"/>
      <c r="K3" s="281"/>
      <c r="L3" s="281"/>
      <c r="M3" s="281"/>
    </row>
    <row r="4" spans="1:13" ht="15.75">
      <c r="A4" s="596" t="s">
        <v>439</v>
      </c>
      <c r="B4" s="596"/>
      <c r="C4" s="596"/>
      <c r="D4" s="596"/>
      <c r="E4" s="596"/>
      <c r="F4" s="596"/>
      <c r="G4" s="596"/>
      <c r="H4" s="596"/>
      <c r="I4" s="596"/>
      <c r="J4" s="596"/>
      <c r="K4" s="281"/>
      <c r="L4" s="281"/>
      <c r="M4" s="281"/>
    </row>
    <row r="5" spans="1:13" ht="15.75">
      <c r="A5" s="43" t="s">
        <v>466</v>
      </c>
      <c r="B5" s="43"/>
      <c r="C5" s="37"/>
      <c r="D5" s="37"/>
      <c r="E5" s="37"/>
      <c r="F5" s="37"/>
      <c r="G5" s="37"/>
      <c r="H5" s="37"/>
      <c r="I5" s="37"/>
      <c r="J5" s="37"/>
      <c r="K5" s="281"/>
      <c r="L5" s="281"/>
      <c r="M5" s="281"/>
    </row>
    <row r="6" spans="1:13" ht="15">
      <c r="A6" s="281"/>
      <c r="B6" s="281"/>
      <c r="C6" s="281"/>
      <c r="D6" s="281"/>
      <c r="E6" s="281"/>
      <c r="F6" s="281"/>
      <c r="G6" s="281"/>
      <c r="H6" s="281"/>
      <c r="I6" s="281"/>
      <c r="J6" s="281"/>
      <c r="K6" s="281"/>
      <c r="L6" s="281"/>
      <c r="M6" s="281"/>
    </row>
    <row r="7" spans="1:13" ht="15.75">
      <c r="A7" s="38"/>
      <c r="B7" s="281"/>
      <c r="C7" s="281"/>
      <c r="D7" s="281"/>
      <c r="E7" s="281"/>
      <c r="F7" s="281"/>
      <c r="G7" s="281"/>
      <c r="H7" s="281"/>
      <c r="I7" s="281"/>
      <c r="J7" s="281"/>
      <c r="K7" s="281"/>
      <c r="L7" s="281"/>
      <c r="M7" s="281"/>
    </row>
    <row r="8" spans="1:13" ht="21.75" customHeight="1">
      <c r="A8" s="735" t="s">
        <v>2</v>
      </c>
      <c r="B8" s="735" t="s">
        <v>3</v>
      </c>
      <c r="C8" s="731" t="s">
        <v>128</v>
      </c>
      <c r="D8" s="732"/>
      <c r="E8" s="732"/>
      <c r="F8" s="732"/>
      <c r="G8" s="732"/>
      <c r="H8" s="732"/>
      <c r="I8" s="732"/>
      <c r="J8" s="737"/>
      <c r="K8" s="281"/>
      <c r="L8" s="281"/>
      <c r="M8" s="281"/>
    </row>
    <row r="9" spans="1:13" ht="50.25" customHeight="1">
      <c r="A9" s="736"/>
      <c r="B9" s="736"/>
      <c r="C9" s="284" t="s">
        <v>184</v>
      </c>
      <c r="D9" s="284" t="s">
        <v>111</v>
      </c>
      <c r="E9" s="284" t="s">
        <v>372</v>
      </c>
      <c r="F9" s="295" t="s">
        <v>154</v>
      </c>
      <c r="G9" s="295" t="s">
        <v>112</v>
      </c>
      <c r="H9" s="296" t="s">
        <v>183</v>
      </c>
      <c r="I9" s="296" t="s">
        <v>881</v>
      </c>
      <c r="J9" s="297" t="s">
        <v>15</v>
      </c>
      <c r="K9" s="38"/>
      <c r="L9" s="38"/>
      <c r="M9" s="38"/>
    </row>
    <row r="10" spans="1:13" s="10" customFormat="1" ht="15.75">
      <c r="A10" s="284">
        <v>1</v>
      </c>
      <c r="B10" s="284">
        <v>2</v>
      </c>
      <c r="C10" s="284">
        <v>3</v>
      </c>
      <c r="D10" s="284">
        <v>4</v>
      </c>
      <c r="E10" s="284">
        <v>5</v>
      </c>
      <c r="F10" s="284">
        <v>6</v>
      </c>
      <c r="G10" s="284">
        <v>7</v>
      </c>
      <c r="H10" s="298">
        <v>8</v>
      </c>
      <c r="I10" s="298">
        <v>9</v>
      </c>
      <c r="J10" s="297">
        <v>10</v>
      </c>
      <c r="K10" s="38"/>
      <c r="L10" s="38"/>
      <c r="M10" s="38"/>
    </row>
    <row r="11" spans="1:13" ht="50.25" customHeight="1">
      <c r="A11" s="287">
        <v>1</v>
      </c>
      <c r="B11" s="288" t="s">
        <v>470</v>
      </c>
      <c r="C11" s="724" t="s">
        <v>739</v>
      </c>
      <c r="D11" s="738"/>
      <c r="E11" s="738"/>
      <c r="F11" s="738"/>
      <c r="G11" s="738"/>
      <c r="H11" s="738"/>
      <c r="I11" s="738"/>
      <c r="J11" s="739"/>
      <c r="K11" s="281"/>
      <c r="L11" s="281"/>
      <c r="M11" s="281"/>
    </row>
    <row r="12" spans="1:13" ht="15">
      <c r="A12" s="292"/>
      <c r="B12" s="281"/>
      <c r="C12" s="281"/>
      <c r="D12" s="281"/>
      <c r="E12" s="281"/>
      <c r="F12" s="281"/>
      <c r="G12" s="281"/>
      <c r="H12" s="281"/>
      <c r="I12" s="281"/>
      <c r="J12" s="281"/>
      <c r="K12" s="281"/>
      <c r="L12" s="281"/>
      <c r="M12" s="281"/>
    </row>
    <row r="13" spans="1:13" ht="15">
      <c r="A13" s="397" t="s">
        <v>645</v>
      </c>
      <c r="B13" s="397"/>
      <c r="C13" s="397"/>
      <c r="D13" s="397"/>
      <c r="E13" s="281"/>
      <c r="F13" s="281"/>
      <c r="G13" s="281"/>
      <c r="H13" s="281"/>
      <c r="I13" s="281"/>
      <c r="J13" s="281"/>
      <c r="K13" s="281"/>
      <c r="L13" s="281"/>
      <c r="M13" s="281"/>
    </row>
    <row r="14" spans="1:13" ht="15">
      <c r="A14" s="397" t="s">
        <v>646</v>
      </c>
      <c r="B14" s="397"/>
      <c r="C14" s="397"/>
      <c r="D14" s="397"/>
      <c r="E14" s="281"/>
      <c r="F14" s="281"/>
      <c r="G14" s="281"/>
      <c r="H14" s="281"/>
      <c r="I14" s="281"/>
      <c r="J14" s="281"/>
      <c r="K14" s="281"/>
      <c r="L14" s="281"/>
      <c r="M14" s="281"/>
    </row>
    <row r="15" spans="1:13" ht="15">
      <c r="A15" s="397" t="s">
        <v>647</v>
      </c>
      <c r="B15" s="397"/>
      <c r="C15" s="397"/>
      <c r="D15" s="397"/>
      <c r="E15" s="281"/>
      <c r="F15" s="281"/>
      <c r="G15" s="281"/>
      <c r="H15" s="281"/>
      <c r="I15" s="281"/>
      <c r="J15" s="281"/>
      <c r="K15" s="281"/>
      <c r="L15" s="281"/>
      <c r="M15" s="281"/>
    </row>
    <row r="16" spans="1:4" ht="15">
      <c r="A16" s="31" t="s">
        <v>648</v>
      </c>
      <c r="B16" s="31"/>
      <c r="C16" s="31"/>
      <c r="D16" s="31"/>
    </row>
    <row r="17" spans="1:13" ht="15">
      <c r="A17" s="740" t="s">
        <v>649</v>
      </c>
      <c r="B17" s="740"/>
      <c r="C17" s="740"/>
      <c r="D17" s="740"/>
      <c r="E17" s="734"/>
      <c r="F17" s="734"/>
      <c r="G17" s="734"/>
      <c r="H17" s="734"/>
      <c r="I17" s="734"/>
      <c r="J17" s="734"/>
      <c r="K17" s="734"/>
      <c r="L17" s="734"/>
      <c r="M17" s="734"/>
    </row>
    <row r="18" spans="1:13" ht="15">
      <c r="A18" s="733" t="s">
        <v>650</v>
      </c>
      <c r="B18" s="733"/>
      <c r="C18" s="733"/>
      <c r="D18" s="733"/>
      <c r="E18" s="281"/>
      <c r="F18" s="281"/>
      <c r="G18" s="281"/>
      <c r="H18" s="281"/>
      <c r="I18" s="281"/>
      <c r="J18" s="281"/>
      <c r="K18" s="281"/>
      <c r="L18" s="281"/>
      <c r="M18" s="281"/>
    </row>
    <row r="19" spans="1:13" ht="15">
      <c r="A19" s="299"/>
      <c r="B19" s="299"/>
      <c r="C19" s="299"/>
      <c r="D19" s="299"/>
      <c r="E19" s="281"/>
      <c r="F19" s="281"/>
      <c r="G19" s="281"/>
      <c r="H19" s="281"/>
      <c r="I19" s="281"/>
      <c r="J19" s="281"/>
      <c r="K19" s="281"/>
      <c r="L19" s="281"/>
      <c r="M19" s="281"/>
    </row>
    <row r="20" spans="1:13" ht="15">
      <c r="A20" s="299"/>
      <c r="B20" s="299"/>
      <c r="C20" s="299"/>
      <c r="D20" s="299"/>
      <c r="E20" s="281"/>
      <c r="F20" s="281"/>
      <c r="G20" s="281"/>
      <c r="H20" s="281"/>
      <c r="I20" s="281"/>
      <c r="J20" s="281"/>
      <c r="K20" s="281"/>
      <c r="L20" s="281"/>
      <c r="M20" s="281"/>
    </row>
    <row r="21" spans="1:13" ht="15.75">
      <c r="A21" s="299"/>
      <c r="B21" s="299"/>
      <c r="C21" s="299"/>
      <c r="D21" s="299"/>
      <c r="E21" s="281"/>
      <c r="F21" s="281"/>
      <c r="G21" s="281"/>
      <c r="H21" s="10" t="s">
        <v>590</v>
      </c>
      <c r="I21" s="281"/>
      <c r="J21" s="281"/>
      <c r="K21" s="281"/>
      <c r="L21" s="281"/>
      <c r="M21" s="281"/>
    </row>
    <row r="22" spans="1:13" ht="15.75">
      <c r="A22" s="300"/>
      <c r="B22" s="300"/>
      <c r="C22" s="300"/>
      <c r="D22" s="300"/>
      <c r="E22" s="300"/>
      <c r="F22" s="300"/>
      <c r="G22" s="300"/>
      <c r="H22" s="10" t="s">
        <v>468</v>
      </c>
      <c r="I22" s="300"/>
      <c r="J22" s="300"/>
      <c r="K22" s="281"/>
      <c r="L22" s="281"/>
      <c r="M22" s="281"/>
    </row>
  </sheetData>
  <sheetProtection/>
  <mergeCells count="13">
    <mergeCell ref="C11:J11"/>
    <mergeCell ref="A17:D17"/>
    <mergeCell ref="E17:J17"/>
    <mergeCell ref="A18:D18"/>
    <mergeCell ref="D1:E1"/>
    <mergeCell ref="G1:J1"/>
    <mergeCell ref="A2:J2"/>
    <mergeCell ref="A4:J4"/>
    <mergeCell ref="K17:M17"/>
    <mergeCell ref="A8:A9"/>
    <mergeCell ref="B8:B9"/>
    <mergeCell ref="C8:J8"/>
    <mergeCell ref="C3:I3"/>
  </mergeCells>
  <printOptions horizontalCentered="1"/>
  <pageMargins left="0.52" right="0.48" top="0.79" bottom="0" header="0.31496062992125984" footer="0.31496062992125984"/>
  <pageSetup fitToHeight="1" fitToWidth="1" horizontalDpi="600" verticalDpi="600" orientation="landscape" paperSize="9" scale="97" r:id="rId1"/>
</worksheet>
</file>

<file path=xl/worksheets/sheet47.xml><?xml version="1.0" encoding="utf-8"?>
<worksheet xmlns="http://schemas.openxmlformats.org/spreadsheetml/2006/main" xmlns:r="http://schemas.openxmlformats.org/officeDocument/2006/relationships">
  <sheetPr>
    <pageSetUpPr fitToPage="1"/>
  </sheetPr>
  <dimension ref="A1:Z23"/>
  <sheetViews>
    <sheetView view="pageBreakPreview" zoomScaleNormal="85" zoomScaleSheetLayoutView="100" zoomScalePageLayoutView="0" workbookViewId="0" topLeftCell="A1">
      <selection activeCell="B9" sqref="B9:B10"/>
    </sheetView>
  </sheetViews>
  <sheetFormatPr defaultColWidth="9.140625" defaultRowHeight="12.75"/>
  <cols>
    <col min="1" max="1" width="5.8515625" style="0" bestFit="1" customWidth="1"/>
    <col min="2" max="2" width="16.00390625" style="0" bestFit="1" customWidth="1"/>
    <col min="3" max="3" width="10.8515625" style="0" bestFit="1" customWidth="1"/>
    <col min="4" max="4" width="16.421875" style="0" bestFit="1" customWidth="1"/>
    <col min="5" max="5" width="14.57421875" style="0" bestFit="1" customWidth="1"/>
    <col min="6" max="6" width="13.421875" style="0" bestFit="1" customWidth="1"/>
    <col min="7" max="7" width="15.140625" style="0" bestFit="1" customWidth="1"/>
    <col min="8" max="8" width="16.421875" style="0" bestFit="1" customWidth="1"/>
    <col min="9" max="9" width="14.57421875" style="0" bestFit="1" customWidth="1"/>
    <col min="10" max="10" width="14.421875" style="0" bestFit="1" customWidth="1"/>
    <col min="11" max="11" width="16.140625" style="0" customWidth="1"/>
    <col min="12" max="12" width="10.57421875" style="0" bestFit="1" customWidth="1"/>
    <col min="13" max="13" width="11.421875" style="0" customWidth="1"/>
  </cols>
  <sheetData>
    <row r="1" spans="1:16" ht="15">
      <c r="A1" s="405"/>
      <c r="B1" s="405"/>
      <c r="C1" s="405"/>
      <c r="D1" s="405"/>
      <c r="E1" s="405"/>
      <c r="F1" s="405"/>
      <c r="G1" s="405"/>
      <c r="H1" s="405"/>
      <c r="I1" s="405"/>
      <c r="J1" s="405"/>
      <c r="K1" s="405"/>
      <c r="L1" s="614" t="s">
        <v>676</v>
      </c>
      <c r="M1" s="614"/>
      <c r="N1" s="39"/>
      <c r="O1" s="405"/>
      <c r="P1" s="405"/>
    </row>
    <row r="2" spans="1:16" ht="15.75">
      <c r="A2" s="593" t="s">
        <v>0</v>
      </c>
      <c r="B2" s="593"/>
      <c r="C2" s="593"/>
      <c r="D2" s="593"/>
      <c r="E2" s="593"/>
      <c r="F2" s="593"/>
      <c r="G2" s="593"/>
      <c r="H2" s="593"/>
      <c r="I2" s="593"/>
      <c r="J2" s="593"/>
      <c r="K2" s="593"/>
      <c r="L2" s="593"/>
      <c r="M2" s="593"/>
      <c r="N2" s="405"/>
      <c r="O2" s="405"/>
      <c r="P2" s="405"/>
    </row>
    <row r="3" spans="1:16" ht="20.25">
      <c r="A3" s="746" t="s">
        <v>786</v>
      </c>
      <c r="B3" s="746"/>
      <c r="C3" s="746"/>
      <c r="D3" s="746"/>
      <c r="E3" s="746"/>
      <c r="F3" s="746"/>
      <c r="G3" s="746"/>
      <c r="H3" s="746"/>
      <c r="I3" s="746"/>
      <c r="J3" s="746"/>
      <c r="K3" s="746"/>
      <c r="L3" s="746"/>
      <c r="M3" s="746"/>
      <c r="N3" s="405"/>
      <c r="O3" s="405"/>
      <c r="P3" s="405"/>
    </row>
    <row r="4" spans="1:16" ht="12.75">
      <c r="A4" s="405"/>
      <c r="B4" s="405"/>
      <c r="C4" s="405"/>
      <c r="D4" s="405"/>
      <c r="E4" s="405"/>
      <c r="F4" s="405"/>
      <c r="G4" s="405"/>
      <c r="H4" s="405"/>
      <c r="I4" s="405"/>
      <c r="J4" s="405"/>
      <c r="K4" s="405"/>
      <c r="L4" s="405"/>
      <c r="M4" s="405"/>
      <c r="N4" s="405"/>
      <c r="O4" s="405"/>
      <c r="P4" s="405"/>
    </row>
    <row r="5" spans="1:16" ht="15.75">
      <c r="A5" s="596" t="s">
        <v>677</v>
      </c>
      <c r="B5" s="596"/>
      <c r="C5" s="596"/>
      <c r="D5" s="596"/>
      <c r="E5" s="596"/>
      <c r="F5" s="596"/>
      <c r="G5" s="596"/>
      <c r="H5" s="596"/>
      <c r="I5" s="596"/>
      <c r="J5" s="596"/>
      <c r="K5" s="596"/>
      <c r="L5" s="596"/>
      <c r="M5" s="596"/>
      <c r="N5" s="405"/>
      <c r="O5" s="405"/>
      <c r="P5" s="405"/>
    </row>
    <row r="6" spans="1:16" ht="12.75">
      <c r="A6" s="405"/>
      <c r="B6" s="405"/>
      <c r="C6" s="405"/>
      <c r="D6" s="405"/>
      <c r="E6" s="405"/>
      <c r="F6" s="405"/>
      <c r="G6" s="405"/>
      <c r="H6" s="405"/>
      <c r="I6" s="405"/>
      <c r="J6" s="405"/>
      <c r="K6" s="405"/>
      <c r="L6" s="405"/>
      <c r="M6" s="405"/>
      <c r="N6" s="405"/>
      <c r="O6" s="405"/>
      <c r="P6" s="405"/>
    </row>
    <row r="7" spans="1:16" ht="15">
      <c r="A7" s="370" t="s">
        <v>466</v>
      </c>
      <c r="B7" s="370"/>
      <c r="C7" s="370"/>
      <c r="D7" s="22"/>
      <c r="E7" s="22"/>
      <c r="F7" s="405"/>
      <c r="G7" s="405"/>
      <c r="H7" s="405"/>
      <c r="I7" s="405"/>
      <c r="J7" s="405"/>
      <c r="K7" s="405"/>
      <c r="L7" s="405"/>
      <c r="M7" s="405"/>
      <c r="N7" s="405"/>
      <c r="O7" s="405"/>
      <c r="P7" s="405"/>
    </row>
    <row r="8" spans="1:16" ht="18">
      <c r="A8" s="406"/>
      <c r="B8" s="406"/>
      <c r="C8" s="406"/>
      <c r="D8" s="406"/>
      <c r="E8" s="406"/>
      <c r="F8" s="405"/>
      <c r="G8" s="405"/>
      <c r="H8" s="405"/>
      <c r="I8" s="405"/>
      <c r="J8" s="405"/>
      <c r="K8" s="405"/>
      <c r="L8" s="405"/>
      <c r="M8" s="405"/>
      <c r="N8" s="405"/>
      <c r="O8" s="405"/>
      <c r="P8" s="405"/>
    </row>
    <row r="9" spans="1:26" ht="19.5" customHeight="1">
      <c r="A9" s="741" t="s">
        <v>2</v>
      </c>
      <c r="B9" s="741" t="s">
        <v>3</v>
      </c>
      <c r="C9" s="748" t="s">
        <v>111</v>
      </c>
      <c r="D9" s="748"/>
      <c r="E9" s="749"/>
      <c r="F9" s="747" t="s">
        <v>112</v>
      </c>
      <c r="G9" s="748"/>
      <c r="H9" s="748"/>
      <c r="I9" s="749"/>
      <c r="J9" s="747" t="s">
        <v>183</v>
      </c>
      <c r="K9" s="748"/>
      <c r="L9" s="748"/>
      <c r="M9" s="749"/>
      <c r="Y9" s="6"/>
      <c r="Z9" s="9"/>
    </row>
    <row r="10" spans="1:13" ht="38.25">
      <c r="A10" s="741"/>
      <c r="B10" s="741"/>
      <c r="C10" s="407" t="s">
        <v>374</v>
      </c>
      <c r="D10" s="394" t="s">
        <v>371</v>
      </c>
      <c r="E10" s="407" t="s">
        <v>185</v>
      </c>
      <c r="F10" s="394" t="s">
        <v>675</v>
      </c>
      <c r="G10" s="407" t="s">
        <v>370</v>
      </c>
      <c r="H10" s="394" t="s">
        <v>371</v>
      </c>
      <c r="I10" s="407" t="s">
        <v>185</v>
      </c>
      <c r="J10" s="394" t="s">
        <v>373</v>
      </c>
      <c r="K10" s="407" t="s">
        <v>370</v>
      </c>
      <c r="L10" s="394" t="s">
        <v>371</v>
      </c>
      <c r="M10" s="3" t="s">
        <v>185</v>
      </c>
    </row>
    <row r="11" spans="1:13" s="414" customFormat="1" ht="21" customHeight="1">
      <c r="A11" s="411">
        <v>1</v>
      </c>
      <c r="B11" s="411">
        <v>2</v>
      </c>
      <c r="C11" s="411">
        <v>3</v>
      </c>
      <c r="D11" s="411">
        <v>4</v>
      </c>
      <c r="E11" s="411">
        <v>5</v>
      </c>
      <c r="F11" s="411">
        <v>6</v>
      </c>
      <c r="G11" s="411">
        <v>7</v>
      </c>
      <c r="H11" s="411">
        <v>8</v>
      </c>
      <c r="I11" s="411">
        <v>9</v>
      </c>
      <c r="J11" s="411">
        <v>10</v>
      </c>
      <c r="K11" s="411">
        <v>11</v>
      </c>
      <c r="L11" s="411">
        <v>12</v>
      </c>
      <c r="M11" s="411">
        <v>13</v>
      </c>
    </row>
    <row r="12" spans="1:13" s="243" customFormat="1" ht="21" customHeight="1">
      <c r="A12" s="412">
        <v>1</v>
      </c>
      <c r="B12" s="412" t="s">
        <v>470</v>
      </c>
      <c r="C12" s="743" t="s">
        <v>475</v>
      </c>
      <c r="D12" s="744"/>
      <c r="E12" s="744"/>
      <c r="F12" s="744"/>
      <c r="G12" s="744"/>
      <c r="H12" s="744"/>
      <c r="I12" s="744"/>
      <c r="J12" s="744"/>
      <c r="K12" s="744"/>
      <c r="L12" s="744"/>
      <c r="M12" s="745"/>
    </row>
    <row r="13" spans="1:13" s="414" customFormat="1" ht="21" customHeight="1">
      <c r="A13" s="413" t="s">
        <v>15</v>
      </c>
      <c r="B13" s="413"/>
      <c r="C13" s="413">
        <v>0</v>
      </c>
      <c r="D13" s="413">
        <f aca="true" t="shared" si="0" ref="D13:M13">D12</f>
        <v>0</v>
      </c>
      <c r="E13" s="413">
        <f t="shared" si="0"/>
        <v>0</v>
      </c>
      <c r="F13" s="413">
        <f t="shared" si="0"/>
        <v>0</v>
      </c>
      <c r="G13" s="413">
        <f t="shared" si="0"/>
        <v>0</v>
      </c>
      <c r="H13" s="413">
        <f t="shared" si="0"/>
        <v>0</v>
      </c>
      <c r="I13" s="413">
        <f t="shared" si="0"/>
        <v>0</v>
      </c>
      <c r="J13" s="413">
        <f t="shared" si="0"/>
        <v>0</v>
      </c>
      <c r="K13" s="413">
        <f t="shared" si="0"/>
        <v>0</v>
      </c>
      <c r="L13" s="413">
        <f t="shared" si="0"/>
        <v>0</v>
      </c>
      <c r="M13" s="413">
        <f t="shared" si="0"/>
        <v>0</v>
      </c>
    </row>
    <row r="14" spans="1:16" ht="12.75">
      <c r="A14" s="408"/>
      <c r="B14" s="408"/>
      <c r="C14" s="408"/>
      <c r="D14" s="408"/>
      <c r="E14" s="408"/>
      <c r="F14" s="405"/>
      <c r="G14" s="405"/>
      <c r="H14" s="405"/>
      <c r="I14" s="405"/>
      <c r="J14" s="405"/>
      <c r="K14" s="405"/>
      <c r="L14" s="405"/>
      <c r="M14" s="405"/>
      <c r="N14" s="405"/>
      <c r="O14" s="405"/>
      <c r="P14" s="405"/>
    </row>
    <row r="15" spans="1:16" ht="12.75">
      <c r="A15" s="405"/>
      <c r="B15" s="405"/>
      <c r="C15" s="405"/>
      <c r="D15" s="405"/>
      <c r="E15" s="405"/>
      <c r="F15" s="405"/>
      <c r="G15" s="405"/>
      <c r="H15" s="405"/>
      <c r="I15" s="405"/>
      <c r="J15" s="405"/>
      <c r="K15" s="405"/>
      <c r="L15" s="405"/>
      <c r="M15" s="405"/>
      <c r="N15" s="405"/>
      <c r="O15" s="405"/>
      <c r="P15" s="405"/>
    </row>
    <row r="16" spans="1:16" ht="12.75">
      <c r="A16" s="405"/>
      <c r="B16" s="405"/>
      <c r="C16" s="405"/>
      <c r="D16" s="405"/>
      <c r="E16" s="405"/>
      <c r="F16" s="405"/>
      <c r="G16" s="405"/>
      <c r="H16" s="405"/>
      <c r="I16" s="405"/>
      <c r="J16" s="405"/>
      <c r="K16" s="405"/>
      <c r="L16" s="405"/>
      <c r="M16" s="405"/>
      <c r="N16" s="405"/>
      <c r="O16" s="405"/>
      <c r="P16" s="405"/>
    </row>
    <row r="17" spans="1:16" ht="12.75">
      <c r="A17" s="405"/>
      <c r="B17" s="405"/>
      <c r="C17" s="405"/>
      <c r="D17" s="405"/>
      <c r="E17" s="405"/>
      <c r="F17" s="405"/>
      <c r="G17" s="405"/>
      <c r="H17" s="405"/>
      <c r="I17" s="405"/>
      <c r="J17" s="405"/>
      <c r="K17" s="405"/>
      <c r="L17" s="405"/>
      <c r="M17" s="405"/>
      <c r="N17" s="405"/>
      <c r="O17" s="405"/>
      <c r="P17" s="405"/>
    </row>
    <row r="18" spans="1:16" ht="12.75">
      <c r="A18" s="405"/>
      <c r="B18" s="405"/>
      <c r="C18" s="405"/>
      <c r="D18" s="405"/>
      <c r="E18" s="405"/>
      <c r="F18" s="405"/>
      <c r="G18" s="405"/>
      <c r="H18" s="405"/>
      <c r="I18" s="405"/>
      <c r="J18" s="405"/>
      <c r="K18" s="405"/>
      <c r="L18" s="405"/>
      <c r="M18" s="405"/>
      <c r="N18" s="405"/>
      <c r="O18" s="405"/>
      <c r="P18" s="405"/>
    </row>
    <row r="19" spans="1:16" ht="12.75">
      <c r="A19" s="405"/>
      <c r="B19" s="405"/>
      <c r="C19" s="405"/>
      <c r="D19" s="405"/>
      <c r="E19" s="405"/>
      <c r="F19" s="405"/>
      <c r="G19" s="405"/>
      <c r="H19" s="405"/>
      <c r="I19" s="405"/>
      <c r="J19" s="405"/>
      <c r="K19" s="405"/>
      <c r="L19" s="405"/>
      <c r="M19" s="405"/>
      <c r="N19" s="405"/>
      <c r="O19" s="405"/>
      <c r="P19" s="405"/>
    </row>
    <row r="21" spans="1:16" ht="12.75">
      <c r="A21" s="410"/>
      <c r="B21" s="410"/>
      <c r="C21" s="410"/>
      <c r="D21" s="410"/>
      <c r="E21" s="410"/>
      <c r="F21" s="410"/>
      <c r="G21" s="410"/>
      <c r="H21" s="410"/>
      <c r="I21" s="410"/>
      <c r="J21" s="410"/>
      <c r="K21" s="410"/>
      <c r="L21" s="410"/>
      <c r="M21" s="409"/>
      <c r="N21" s="742"/>
      <c r="O21" s="742"/>
      <c r="P21" s="742"/>
    </row>
    <row r="22" spans="1:16" ht="15.75">
      <c r="A22" s="405"/>
      <c r="B22" s="405"/>
      <c r="C22" s="405"/>
      <c r="D22" s="405"/>
      <c r="E22" s="405"/>
      <c r="F22" s="405"/>
      <c r="G22" s="405"/>
      <c r="H22" s="405"/>
      <c r="I22" s="405"/>
      <c r="J22" s="405"/>
      <c r="K22" s="10" t="s">
        <v>590</v>
      </c>
      <c r="L22" s="405"/>
      <c r="M22" s="405"/>
      <c r="N22" s="405"/>
      <c r="O22" s="405"/>
      <c r="P22" s="405"/>
    </row>
    <row r="23" ht="15.75">
      <c r="K23" s="10" t="s">
        <v>468</v>
      </c>
    </row>
  </sheetData>
  <sheetProtection/>
  <mergeCells count="11">
    <mergeCell ref="A9:A10"/>
    <mergeCell ref="B9:B10"/>
    <mergeCell ref="N21:P21"/>
    <mergeCell ref="C12:M12"/>
    <mergeCell ref="L1:M1"/>
    <mergeCell ref="A2:M2"/>
    <mergeCell ref="A3:M3"/>
    <mergeCell ref="A5:M5"/>
    <mergeCell ref="F9:I9"/>
    <mergeCell ref="J9:M9"/>
    <mergeCell ref="C9:E9"/>
  </mergeCells>
  <printOptions horizontalCentered="1"/>
  <pageMargins left="0.55" right="0.54" top="0.75" bottom="0" header="0.31496062992125984" footer="0.31496062992125984"/>
  <pageSetup fitToHeight="1" fitToWidth="1" horizontalDpi="600" verticalDpi="600" orientation="landscape" paperSize="9" scale="78" r:id="rId1"/>
</worksheet>
</file>

<file path=xl/worksheets/sheet48.xml><?xml version="1.0" encoding="utf-8"?>
<worksheet xmlns="http://schemas.openxmlformats.org/spreadsheetml/2006/main" xmlns:r="http://schemas.openxmlformats.org/officeDocument/2006/relationships">
  <sheetPr>
    <pageSetUpPr fitToPage="1"/>
  </sheetPr>
  <dimension ref="A1:L18"/>
  <sheetViews>
    <sheetView view="pageBreakPreview" zoomScale="90" zoomScaleSheetLayoutView="90" zoomScalePageLayoutView="0" workbookViewId="0" topLeftCell="A1">
      <selection activeCell="E9" sqref="E9"/>
    </sheetView>
  </sheetViews>
  <sheetFormatPr defaultColWidth="9.140625" defaultRowHeight="12.75"/>
  <cols>
    <col min="1" max="1" width="5.8515625" style="108" customWidth="1"/>
    <col min="2" max="2" width="19.28125" style="108" bestFit="1" customWidth="1"/>
    <col min="3" max="3" width="13.140625" style="108" customWidth="1"/>
    <col min="4" max="4" width="13.7109375" style="108" customWidth="1"/>
    <col min="5" max="5" width="11.421875" style="108" customWidth="1"/>
    <col min="6" max="6" width="13.421875" style="108" customWidth="1"/>
    <col min="7" max="7" width="20.421875" style="108" customWidth="1"/>
    <col min="8" max="8" width="13.421875" style="108" customWidth="1"/>
    <col min="9" max="9" width="17.8515625" style="108" customWidth="1"/>
    <col min="10" max="10" width="20.28125" style="108" customWidth="1"/>
    <col min="11" max="11" width="16.7109375" style="108" customWidth="1"/>
    <col min="12" max="12" width="9.140625" style="108" hidden="1" customWidth="1"/>
    <col min="13" max="16384" width="9.140625" style="108" customWidth="1"/>
  </cols>
  <sheetData>
    <row r="1" spans="1:11" ht="18">
      <c r="A1" s="601" t="s">
        <v>602</v>
      </c>
      <c r="B1" s="601"/>
      <c r="C1" s="601"/>
      <c r="D1" s="601"/>
      <c r="E1" s="601"/>
      <c r="F1" s="601"/>
      <c r="G1" s="601"/>
      <c r="H1" s="601"/>
      <c r="I1" s="601"/>
      <c r="J1" s="684" t="s">
        <v>651</v>
      </c>
      <c r="K1" s="684"/>
    </row>
    <row r="2" spans="1:11" ht="20.25">
      <c r="A2" s="602" t="s">
        <v>786</v>
      </c>
      <c r="B2" s="602"/>
      <c r="C2" s="602"/>
      <c r="D2" s="602"/>
      <c r="E2" s="602"/>
      <c r="F2" s="602"/>
      <c r="G2" s="602"/>
      <c r="H2" s="602"/>
      <c r="I2" s="602"/>
      <c r="J2" s="602"/>
      <c r="K2" s="602"/>
    </row>
    <row r="3" spans="1:11" ht="18">
      <c r="A3" s="149"/>
      <c r="B3" s="149"/>
      <c r="C3" s="149"/>
      <c r="D3" s="149"/>
      <c r="E3" s="149"/>
      <c r="F3" s="149"/>
      <c r="G3" s="149"/>
      <c r="H3" s="149"/>
      <c r="I3" s="149"/>
      <c r="J3" s="149"/>
      <c r="K3" s="149"/>
    </row>
    <row r="4" spans="1:11" ht="18">
      <c r="A4" s="601" t="s">
        <v>652</v>
      </c>
      <c r="B4" s="601"/>
      <c r="C4" s="601"/>
      <c r="D4" s="601"/>
      <c r="E4" s="601"/>
      <c r="F4" s="601"/>
      <c r="G4" s="601"/>
      <c r="H4" s="601"/>
      <c r="I4" s="601"/>
      <c r="J4" s="601"/>
      <c r="K4" s="601"/>
    </row>
    <row r="5" spans="1:12" ht="18">
      <c r="A5" s="150" t="s">
        <v>466</v>
      </c>
      <c r="B5" s="150"/>
      <c r="C5" s="150"/>
      <c r="D5" s="150"/>
      <c r="E5" s="150"/>
      <c r="F5" s="150"/>
      <c r="G5" s="150"/>
      <c r="H5" s="150"/>
      <c r="I5" s="149"/>
      <c r="J5" s="753" t="s">
        <v>809</v>
      </c>
      <c r="K5" s="753"/>
      <c r="L5" s="753"/>
    </row>
    <row r="6" spans="1:11" ht="32.25" customHeight="1">
      <c r="A6" s="711" t="s">
        <v>2</v>
      </c>
      <c r="B6" s="711" t="s">
        <v>3</v>
      </c>
      <c r="C6" s="711" t="s">
        <v>283</v>
      </c>
      <c r="D6" s="711" t="s">
        <v>284</v>
      </c>
      <c r="E6" s="711"/>
      <c r="F6" s="711"/>
      <c r="G6" s="711"/>
      <c r="H6" s="711"/>
      <c r="I6" s="750" t="s">
        <v>285</v>
      </c>
      <c r="J6" s="751"/>
      <c r="K6" s="752"/>
    </row>
    <row r="7" spans="1:11" ht="90" customHeight="1">
      <c r="A7" s="711"/>
      <c r="B7" s="711"/>
      <c r="C7" s="711"/>
      <c r="D7" s="348" t="s">
        <v>286</v>
      </c>
      <c r="E7" s="348" t="s">
        <v>185</v>
      </c>
      <c r="F7" s="348" t="s">
        <v>442</v>
      </c>
      <c r="G7" s="348" t="s">
        <v>287</v>
      </c>
      <c r="H7" s="348" t="s">
        <v>411</v>
      </c>
      <c r="I7" s="348" t="s">
        <v>288</v>
      </c>
      <c r="J7" s="348" t="s">
        <v>289</v>
      </c>
      <c r="K7" s="348" t="s">
        <v>290</v>
      </c>
    </row>
    <row r="8" spans="1:11" ht="18">
      <c r="A8" s="152" t="s">
        <v>245</v>
      </c>
      <c r="B8" s="152" t="s">
        <v>246</v>
      </c>
      <c r="C8" s="152" t="s">
        <v>247</v>
      </c>
      <c r="D8" s="152" t="s">
        <v>248</v>
      </c>
      <c r="E8" s="152" t="s">
        <v>249</v>
      </c>
      <c r="F8" s="152" t="s">
        <v>250</v>
      </c>
      <c r="G8" s="152" t="s">
        <v>251</v>
      </c>
      <c r="H8" s="152" t="s">
        <v>252</v>
      </c>
      <c r="I8" s="152" t="s">
        <v>272</v>
      </c>
      <c r="J8" s="152" t="s">
        <v>273</v>
      </c>
      <c r="K8" s="152" t="s">
        <v>274</v>
      </c>
    </row>
    <row r="9" spans="1:11" ht="25.5" customHeight="1">
      <c r="A9" s="163">
        <v>1</v>
      </c>
      <c r="B9" s="163" t="s">
        <v>470</v>
      </c>
      <c r="C9" s="163">
        <v>3</v>
      </c>
      <c r="D9" s="163">
        <v>92</v>
      </c>
      <c r="E9" s="163">
        <v>59040</v>
      </c>
      <c r="F9" s="163">
        <v>0</v>
      </c>
      <c r="G9" s="163">
        <v>539</v>
      </c>
      <c r="H9" s="163">
        <f>F9+G9</f>
        <v>539</v>
      </c>
      <c r="I9" s="163">
        <v>0</v>
      </c>
      <c r="J9" s="163">
        <v>161.7</v>
      </c>
      <c r="K9" s="163">
        <f>I9+J9</f>
        <v>161.7</v>
      </c>
    </row>
    <row r="10" ht="15.75">
      <c r="J10" s="10" t="s">
        <v>882</v>
      </c>
    </row>
    <row r="11" ht="15.75">
      <c r="A11" s="10" t="s">
        <v>443</v>
      </c>
    </row>
    <row r="16" spans="1:11" ht="15.75">
      <c r="A16" s="65"/>
      <c r="B16" s="65"/>
      <c r="C16" s="65"/>
      <c r="D16" s="65"/>
      <c r="I16" s="717"/>
      <c r="J16" s="717"/>
      <c r="K16" s="717"/>
    </row>
    <row r="17" spans="1:12" ht="15" customHeight="1">
      <c r="A17" s="65"/>
      <c r="B17" s="65"/>
      <c r="C17" s="65"/>
      <c r="D17" s="65"/>
      <c r="I17" s="10" t="s">
        <v>590</v>
      </c>
      <c r="J17" s="334"/>
      <c r="K17" s="334"/>
      <c r="L17" s="334"/>
    </row>
    <row r="18" spans="1:12" ht="15" customHeight="1">
      <c r="A18" s="65"/>
      <c r="B18" s="65"/>
      <c r="C18" s="65"/>
      <c r="D18" s="65"/>
      <c r="I18" s="10" t="s">
        <v>468</v>
      </c>
      <c r="J18" s="334"/>
      <c r="K18" s="334"/>
      <c r="L18" s="334"/>
    </row>
  </sheetData>
  <sheetProtection/>
  <mergeCells count="11">
    <mergeCell ref="A6:A7"/>
    <mergeCell ref="B6:B7"/>
    <mergeCell ref="C6:C7"/>
    <mergeCell ref="D6:H6"/>
    <mergeCell ref="I6:K6"/>
    <mergeCell ref="I16:K16"/>
    <mergeCell ref="A1:I1"/>
    <mergeCell ref="J1:K1"/>
    <mergeCell ref="A2:K2"/>
    <mergeCell ref="A4:K4"/>
    <mergeCell ref="J5:L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0" r:id="rId1"/>
</worksheet>
</file>

<file path=xl/worksheets/sheet49.xml><?xml version="1.0" encoding="utf-8"?>
<worksheet xmlns="http://schemas.openxmlformats.org/spreadsheetml/2006/main" xmlns:r="http://schemas.openxmlformats.org/officeDocument/2006/relationships">
  <sheetPr>
    <pageSetUpPr fitToPage="1"/>
  </sheetPr>
  <dimension ref="A1:O18"/>
  <sheetViews>
    <sheetView view="pageBreakPreview" zoomScaleSheetLayoutView="100" zoomScalePageLayoutView="0" workbookViewId="0" topLeftCell="A1">
      <selection activeCell="C6" sqref="C6:C7"/>
    </sheetView>
  </sheetViews>
  <sheetFormatPr defaultColWidth="9.140625" defaultRowHeight="12.75"/>
  <cols>
    <col min="1" max="1" width="7.8515625" style="108" customWidth="1"/>
    <col min="2" max="2" width="12.8515625" style="108" bestFit="1" customWidth="1"/>
    <col min="3" max="3" width="12.140625" style="108" customWidth="1"/>
    <col min="4" max="4" width="9.140625" style="108" customWidth="1"/>
    <col min="5" max="5" width="11.00390625" style="108" customWidth="1"/>
    <col min="6" max="6" width="10.7109375" style="108" customWidth="1"/>
    <col min="7" max="7" width="11.8515625" style="108" customWidth="1"/>
    <col min="8" max="8" width="11.57421875" style="108" customWidth="1"/>
    <col min="9" max="12" width="10.421875" style="108" customWidth="1"/>
    <col min="13" max="13" width="11.00390625" style="108" customWidth="1"/>
    <col min="14" max="14" width="10.00390625" style="108" customWidth="1"/>
    <col min="15" max="15" width="11.8515625" style="108" customWidth="1"/>
    <col min="16" max="16384" width="9.140625" style="108" customWidth="1"/>
  </cols>
  <sheetData>
    <row r="1" spans="1:15" ht="18">
      <c r="A1" s="601" t="s">
        <v>603</v>
      </c>
      <c r="B1" s="601"/>
      <c r="C1" s="601"/>
      <c r="D1" s="601"/>
      <c r="E1" s="601"/>
      <c r="F1" s="601"/>
      <c r="G1" s="601"/>
      <c r="H1" s="601"/>
      <c r="I1" s="601"/>
      <c r="J1" s="601"/>
      <c r="K1" s="601"/>
      <c r="L1" s="601"/>
      <c r="M1" s="601"/>
      <c r="N1" s="601"/>
      <c r="O1" s="396" t="s">
        <v>653</v>
      </c>
    </row>
    <row r="2" spans="1:15" ht="18">
      <c r="A2" s="601" t="s">
        <v>786</v>
      </c>
      <c r="B2" s="601"/>
      <c r="C2" s="601"/>
      <c r="D2" s="601"/>
      <c r="E2" s="601"/>
      <c r="F2" s="601"/>
      <c r="G2" s="601"/>
      <c r="H2" s="601"/>
      <c r="I2" s="601"/>
      <c r="J2" s="601"/>
      <c r="K2" s="601"/>
      <c r="L2" s="601"/>
      <c r="M2" s="601"/>
      <c r="N2" s="601"/>
      <c r="O2" s="601"/>
    </row>
    <row r="3" spans="1:11" ht="18">
      <c r="A3" s="149"/>
      <c r="B3" s="149"/>
      <c r="C3" s="149"/>
      <c r="D3" s="149"/>
      <c r="E3" s="149"/>
      <c r="F3" s="149"/>
      <c r="G3" s="149"/>
      <c r="H3" s="149"/>
      <c r="I3" s="149"/>
      <c r="J3" s="149"/>
      <c r="K3" s="149"/>
    </row>
    <row r="4" spans="1:15" ht="18">
      <c r="A4" s="601" t="s">
        <v>654</v>
      </c>
      <c r="B4" s="601"/>
      <c r="C4" s="601"/>
      <c r="D4" s="601"/>
      <c r="E4" s="601"/>
      <c r="F4" s="601"/>
      <c r="G4" s="601"/>
      <c r="H4" s="601"/>
      <c r="I4" s="601"/>
      <c r="J4" s="601"/>
      <c r="K4" s="601"/>
      <c r="L4" s="601"/>
      <c r="M4" s="601"/>
      <c r="N4" s="601"/>
      <c r="O4" s="601"/>
    </row>
    <row r="5" spans="1:15" ht="18">
      <c r="A5" s="150" t="s">
        <v>466</v>
      </c>
      <c r="B5" s="150"/>
      <c r="C5" s="150"/>
      <c r="D5" s="150"/>
      <c r="E5" s="150"/>
      <c r="F5" s="150"/>
      <c r="G5" s="150"/>
      <c r="H5" s="150"/>
      <c r="I5" s="150"/>
      <c r="J5" s="150"/>
      <c r="K5" s="149"/>
      <c r="M5" s="753" t="s">
        <v>809</v>
      </c>
      <c r="N5" s="753"/>
      <c r="O5" s="753"/>
    </row>
    <row r="6" spans="1:15" ht="54.75" customHeight="1">
      <c r="A6" s="711" t="s">
        <v>2</v>
      </c>
      <c r="B6" s="711" t="s">
        <v>3</v>
      </c>
      <c r="C6" s="711" t="s">
        <v>291</v>
      </c>
      <c r="D6" s="718" t="s">
        <v>292</v>
      </c>
      <c r="E6" s="718" t="s">
        <v>293</v>
      </c>
      <c r="F6" s="718" t="s">
        <v>294</v>
      </c>
      <c r="G6" s="718" t="s">
        <v>295</v>
      </c>
      <c r="H6" s="711" t="s">
        <v>296</v>
      </c>
      <c r="I6" s="711"/>
      <c r="J6" s="711" t="s">
        <v>297</v>
      </c>
      <c r="K6" s="711"/>
      <c r="L6" s="711" t="s">
        <v>298</v>
      </c>
      <c r="M6" s="711"/>
      <c r="N6" s="711" t="s">
        <v>299</v>
      </c>
      <c r="O6" s="711"/>
    </row>
    <row r="7" spans="1:15" ht="60.75" customHeight="1">
      <c r="A7" s="711"/>
      <c r="B7" s="711"/>
      <c r="C7" s="711"/>
      <c r="D7" s="719"/>
      <c r="E7" s="719"/>
      <c r="F7" s="719"/>
      <c r="G7" s="719"/>
      <c r="H7" s="348" t="s">
        <v>300</v>
      </c>
      <c r="I7" s="348" t="s">
        <v>301</v>
      </c>
      <c r="J7" s="348" t="s">
        <v>300</v>
      </c>
      <c r="K7" s="348" t="s">
        <v>301</v>
      </c>
      <c r="L7" s="348" t="s">
        <v>300</v>
      </c>
      <c r="M7" s="348" t="s">
        <v>301</v>
      </c>
      <c r="N7" s="348" t="s">
        <v>300</v>
      </c>
      <c r="O7" s="348" t="s">
        <v>301</v>
      </c>
    </row>
    <row r="8" spans="1:15" ht="18">
      <c r="A8" s="152" t="s">
        <v>245</v>
      </c>
      <c r="B8" s="152" t="s">
        <v>246</v>
      </c>
      <c r="C8" s="152" t="s">
        <v>247</v>
      </c>
      <c r="D8" s="152" t="s">
        <v>248</v>
      </c>
      <c r="E8" s="152" t="s">
        <v>249</v>
      </c>
      <c r="F8" s="152" t="s">
        <v>250</v>
      </c>
      <c r="G8" s="152" t="s">
        <v>251</v>
      </c>
      <c r="H8" s="152" t="s">
        <v>252</v>
      </c>
      <c r="I8" s="152" t="s">
        <v>272</v>
      </c>
      <c r="J8" s="152" t="s">
        <v>273</v>
      </c>
      <c r="K8" s="152" t="s">
        <v>274</v>
      </c>
      <c r="L8" s="152" t="s">
        <v>302</v>
      </c>
      <c r="M8" s="152" t="s">
        <v>303</v>
      </c>
      <c r="N8" s="152" t="s">
        <v>304</v>
      </c>
      <c r="O8" s="152" t="s">
        <v>305</v>
      </c>
    </row>
    <row r="9" spans="1:15" s="190" customFormat="1" ht="33.75" customHeight="1">
      <c r="A9" s="163">
        <v>1</v>
      </c>
      <c r="B9" s="163" t="s">
        <v>470</v>
      </c>
      <c r="C9" s="163">
        <v>0</v>
      </c>
      <c r="D9" s="754" t="s">
        <v>655</v>
      </c>
      <c r="E9" s="754"/>
      <c r="F9" s="754"/>
      <c r="G9" s="754"/>
      <c r="H9" s="754"/>
      <c r="I9" s="754"/>
      <c r="J9" s="754"/>
      <c r="K9" s="754"/>
      <c r="L9" s="754"/>
      <c r="M9" s="754"/>
      <c r="N9" s="754"/>
      <c r="O9" s="754"/>
    </row>
    <row r="11" spans="2:3" ht="15">
      <c r="B11" s="360"/>
      <c r="C11" s="358"/>
    </row>
    <row r="12" spans="2:3" ht="15">
      <c r="B12" s="358"/>
      <c r="C12" s="358"/>
    </row>
    <row r="13" spans="2:3" ht="15">
      <c r="B13" s="358"/>
      <c r="C13" s="358"/>
    </row>
    <row r="14" spans="2:3" ht="15">
      <c r="B14" s="360"/>
      <c r="C14" s="358"/>
    </row>
    <row r="15" spans="2:3" ht="15">
      <c r="B15" s="359"/>
      <c r="C15" s="358"/>
    </row>
    <row r="16" spans="2:3" ht="15">
      <c r="B16" s="358"/>
      <c r="C16" s="358"/>
    </row>
    <row r="17" ht="15.75">
      <c r="M17" s="10" t="s">
        <v>590</v>
      </c>
    </row>
    <row r="18" ht="15.75">
      <c r="M18" s="10" t="s">
        <v>468</v>
      </c>
    </row>
  </sheetData>
  <sheetProtection/>
  <mergeCells count="16">
    <mergeCell ref="G6:G7"/>
    <mergeCell ref="H6:I6"/>
    <mergeCell ref="J6:K6"/>
    <mergeCell ref="L6:M6"/>
    <mergeCell ref="N6:O6"/>
    <mergeCell ref="A1:N1"/>
    <mergeCell ref="D9:O9"/>
    <mergeCell ref="A2:O2"/>
    <mergeCell ref="M5:O5"/>
    <mergeCell ref="A6:A7"/>
    <mergeCell ref="B6:B7"/>
    <mergeCell ref="C6:C7"/>
    <mergeCell ref="D6:D7"/>
    <mergeCell ref="E6:E7"/>
    <mergeCell ref="A4:O4"/>
    <mergeCell ref="F6:F7"/>
  </mergeCells>
  <printOptions horizontalCentered="1"/>
  <pageMargins left="0.48" right="0.48" top="0.9" bottom="0" header="0.31496062992125984" footer="0.31496062992125984"/>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2:IV34"/>
  <sheetViews>
    <sheetView view="pageBreakPreview" zoomScale="70" zoomScaleSheetLayoutView="70" zoomScalePageLayoutView="0" workbookViewId="0" topLeftCell="A1">
      <selection activeCell="R1" sqref="R1"/>
    </sheetView>
  </sheetViews>
  <sheetFormatPr defaultColWidth="9.140625" defaultRowHeight="12.75"/>
  <cols>
    <col min="1" max="1" width="7.140625" style="108" bestFit="1" customWidth="1"/>
    <col min="2" max="2" width="23.8515625" style="108" bestFit="1" customWidth="1"/>
    <col min="3" max="3" width="9.57421875" style="108" bestFit="1" customWidth="1"/>
    <col min="4" max="4" width="8.28125" style="108" bestFit="1" customWidth="1"/>
    <col min="5" max="5" width="5.7109375" style="108" bestFit="1" customWidth="1"/>
    <col min="6" max="6" width="9.57421875" style="108" bestFit="1" customWidth="1"/>
    <col min="7" max="7" width="8.28125" style="108" bestFit="1" customWidth="1"/>
    <col min="8" max="8" width="7.00390625" style="108" bestFit="1" customWidth="1"/>
    <col min="9" max="9" width="5.7109375" style="108" bestFit="1" customWidth="1"/>
    <col min="10" max="11" width="8.28125" style="108" bestFit="1" customWidth="1"/>
    <col min="12" max="12" width="7.00390625" style="108" bestFit="1" customWidth="1"/>
    <col min="13" max="13" width="5.7109375" style="108" bestFit="1" customWidth="1"/>
    <col min="14" max="14" width="8.28125" style="108" bestFit="1" customWidth="1"/>
    <col min="15" max="15" width="9.57421875" style="108" bestFit="1" customWidth="1"/>
    <col min="16" max="16" width="8.28125" style="108" bestFit="1" customWidth="1"/>
    <col min="17" max="17" width="5.7109375" style="108" bestFit="1" customWidth="1"/>
    <col min="18" max="18" width="9.28125" style="108" customWidth="1"/>
    <col min="19" max="19" width="11.28125" style="108" bestFit="1" customWidth="1"/>
    <col min="20" max="20" width="11.7109375" style="108" customWidth="1"/>
    <col min="21" max="21" width="8.140625" style="108" bestFit="1" customWidth="1"/>
    <col min="22" max="22" width="13.00390625" style="108" bestFit="1" customWidth="1"/>
    <col min="23" max="27" width="9.140625" style="108" customWidth="1"/>
    <col min="28" max="28" width="11.00390625" style="108" customWidth="1"/>
    <col min="29" max="30" width="8.8515625" style="108" hidden="1" customWidth="1"/>
    <col min="31" max="16384" width="9.140625" style="108" customWidth="1"/>
  </cols>
  <sheetData>
    <row r="2" spans="7:20" ht="15.75">
      <c r="G2" s="537"/>
      <c r="H2" s="537"/>
      <c r="I2" s="537"/>
      <c r="J2" s="537"/>
      <c r="K2" s="537"/>
      <c r="L2" s="537"/>
      <c r="M2" s="537"/>
      <c r="N2" s="537"/>
      <c r="O2" s="537"/>
      <c r="P2" s="25"/>
      <c r="Q2" s="25"/>
      <c r="R2" s="25"/>
      <c r="T2" s="26" t="s">
        <v>54</v>
      </c>
    </row>
    <row r="3" spans="1:21" ht="15.75">
      <c r="A3" s="537" t="s">
        <v>52</v>
      </c>
      <c r="B3" s="537"/>
      <c r="C3" s="537"/>
      <c r="D3" s="537"/>
      <c r="E3" s="537"/>
      <c r="F3" s="537"/>
      <c r="G3" s="537"/>
      <c r="H3" s="537"/>
      <c r="I3" s="537"/>
      <c r="J3" s="537"/>
      <c r="K3" s="537"/>
      <c r="L3" s="537"/>
      <c r="M3" s="537"/>
      <c r="N3" s="537"/>
      <c r="O3" s="537"/>
      <c r="P3" s="537"/>
      <c r="Q3" s="537"/>
      <c r="R3" s="537"/>
      <c r="S3" s="537"/>
      <c r="T3" s="537"/>
      <c r="U3" s="537"/>
    </row>
    <row r="4" spans="1:256" ht="19.5">
      <c r="A4" s="538" t="s">
        <v>786</v>
      </c>
      <c r="B4" s="538"/>
      <c r="C4" s="538"/>
      <c r="D4" s="538"/>
      <c r="E4" s="538"/>
      <c r="F4" s="538"/>
      <c r="G4" s="538"/>
      <c r="H4" s="538"/>
      <c r="I4" s="538"/>
      <c r="J4" s="538"/>
      <c r="K4" s="538"/>
      <c r="L4" s="538"/>
      <c r="M4" s="538"/>
      <c r="N4" s="538"/>
      <c r="O4" s="538"/>
      <c r="P4" s="538"/>
      <c r="Q4" s="538"/>
      <c r="R4" s="538"/>
      <c r="S4" s="538"/>
      <c r="T4" s="538"/>
      <c r="U4" s="538"/>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6" spans="1:21" ht="15.75">
      <c r="A6" s="539" t="s">
        <v>791</v>
      </c>
      <c r="B6" s="539"/>
      <c r="C6" s="539"/>
      <c r="D6" s="539"/>
      <c r="E6" s="539"/>
      <c r="F6" s="539"/>
      <c r="G6" s="539"/>
      <c r="H6" s="539"/>
      <c r="I6" s="539"/>
      <c r="J6" s="539"/>
      <c r="K6" s="539"/>
      <c r="L6" s="539"/>
      <c r="M6" s="539"/>
      <c r="N6" s="539"/>
      <c r="O6" s="539"/>
      <c r="P6" s="539"/>
      <c r="Q6" s="539"/>
      <c r="R6" s="539"/>
      <c r="S6" s="539"/>
      <c r="T6" s="539"/>
      <c r="U6" s="539"/>
    </row>
    <row r="7" spans="1:21" ht="15.75">
      <c r="A7" s="30"/>
      <c r="B7" s="30"/>
      <c r="C7" s="30"/>
      <c r="D7" s="30"/>
      <c r="E7" s="30"/>
      <c r="F7" s="30"/>
      <c r="G7" s="30"/>
      <c r="H7" s="30"/>
      <c r="I7" s="30"/>
      <c r="J7" s="30"/>
      <c r="K7" s="30"/>
      <c r="L7" s="30"/>
      <c r="M7" s="30"/>
      <c r="N7" s="30"/>
      <c r="O7" s="30"/>
      <c r="P7" s="30"/>
      <c r="Q7" s="30"/>
      <c r="R7" s="30"/>
      <c r="S7" s="30"/>
      <c r="T7" s="30"/>
      <c r="U7" s="30"/>
    </row>
    <row r="8" spans="1:21" ht="15.75">
      <c r="A8" s="540" t="s">
        <v>466</v>
      </c>
      <c r="B8" s="540"/>
      <c r="C8" s="540"/>
      <c r="D8" s="107"/>
      <c r="E8" s="107"/>
      <c r="F8" s="107"/>
      <c r="G8" s="30"/>
      <c r="H8" s="30"/>
      <c r="I8" s="30"/>
      <c r="J8" s="30"/>
      <c r="K8" s="30"/>
      <c r="L8" s="30"/>
      <c r="M8" s="30"/>
      <c r="N8" s="30"/>
      <c r="O8" s="30"/>
      <c r="P8" s="30"/>
      <c r="Q8" s="30"/>
      <c r="R8" s="30"/>
      <c r="S8" s="30"/>
      <c r="T8" s="30"/>
      <c r="U8" s="30"/>
    </row>
    <row r="10" spans="21:30" ht="15.75">
      <c r="U10" s="572" t="s">
        <v>454</v>
      </c>
      <c r="V10" s="572"/>
      <c r="AB10" s="562"/>
      <c r="AC10" s="562"/>
      <c r="AD10" s="562"/>
    </row>
    <row r="11" spans="1:256" ht="15.75" customHeight="1">
      <c r="A11" s="563" t="s">
        <v>2</v>
      </c>
      <c r="B11" s="563" t="s">
        <v>101</v>
      </c>
      <c r="C11" s="541" t="s">
        <v>142</v>
      </c>
      <c r="D11" s="542"/>
      <c r="E11" s="542"/>
      <c r="F11" s="543"/>
      <c r="G11" s="565" t="s">
        <v>792</v>
      </c>
      <c r="H11" s="566"/>
      <c r="I11" s="566"/>
      <c r="J11" s="566"/>
      <c r="K11" s="566"/>
      <c r="L11" s="566"/>
      <c r="M11" s="566"/>
      <c r="N11" s="566"/>
      <c r="O11" s="566"/>
      <c r="P11" s="566"/>
      <c r="Q11" s="566"/>
      <c r="R11" s="567"/>
      <c r="S11" s="568" t="s">
        <v>232</v>
      </c>
      <c r="T11" s="569"/>
      <c r="U11" s="569"/>
      <c r="V11" s="569"/>
      <c r="W11" s="105"/>
      <c r="X11" s="105"/>
      <c r="Y11" s="105"/>
      <c r="Z11" s="105"/>
      <c r="AA11" s="105"/>
      <c r="AB11" s="105"/>
      <c r="AC11" s="105"/>
      <c r="AD11" s="105"/>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ht="15.75">
      <c r="A12" s="564"/>
      <c r="B12" s="564"/>
      <c r="C12" s="544"/>
      <c r="D12" s="545"/>
      <c r="E12" s="545"/>
      <c r="F12" s="546"/>
      <c r="G12" s="516" t="s">
        <v>162</v>
      </c>
      <c r="H12" s="528"/>
      <c r="I12" s="528"/>
      <c r="J12" s="517"/>
      <c r="K12" s="516" t="s">
        <v>163</v>
      </c>
      <c r="L12" s="528"/>
      <c r="M12" s="528"/>
      <c r="N12" s="517"/>
      <c r="O12" s="509" t="s">
        <v>15</v>
      </c>
      <c r="P12" s="509"/>
      <c r="Q12" s="509"/>
      <c r="R12" s="509"/>
      <c r="S12" s="570"/>
      <c r="T12" s="571"/>
      <c r="U12" s="571"/>
      <c r="V12" s="571"/>
      <c r="W12" s="105"/>
      <c r="X12" s="105"/>
      <c r="Y12" s="105"/>
      <c r="Z12" s="105"/>
      <c r="AA12" s="105"/>
      <c r="AB12" s="105"/>
      <c r="AC12" s="105"/>
      <c r="AD12" s="105"/>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ht="47.25">
      <c r="A13" s="109"/>
      <c r="B13" s="109"/>
      <c r="C13" s="111" t="s">
        <v>233</v>
      </c>
      <c r="D13" s="111" t="s">
        <v>234</v>
      </c>
      <c r="E13" s="111" t="s">
        <v>235</v>
      </c>
      <c r="F13" s="111" t="s">
        <v>83</v>
      </c>
      <c r="G13" s="111" t="s">
        <v>233</v>
      </c>
      <c r="H13" s="111" t="s">
        <v>234</v>
      </c>
      <c r="I13" s="111" t="s">
        <v>235</v>
      </c>
      <c r="J13" s="111" t="s">
        <v>15</v>
      </c>
      <c r="K13" s="111" t="s">
        <v>233</v>
      </c>
      <c r="L13" s="111" t="s">
        <v>234</v>
      </c>
      <c r="M13" s="111" t="s">
        <v>235</v>
      </c>
      <c r="N13" s="111" t="s">
        <v>83</v>
      </c>
      <c r="O13" s="111" t="s">
        <v>233</v>
      </c>
      <c r="P13" s="111" t="s">
        <v>234</v>
      </c>
      <c r="Q13" s="111" t="s">
        <v>235</v>
      </c>
      <c r="R13" s="111" t="s">
        <v>15</v>
      </c>
      <c r="S13" s="112" t="s">
        <v>451</v>
      </c>
      <c r="T13" s="112" t="s">
        <v>469</v>
      </c>
      <c r="U13" s="112" t="s">
        <v>452</v>
      </c>
      <c r="V13" s="113" t="s">
        <v>453</v>
      </c>
      <c r="W13" s="105"/>
      <c r="X13" s="105"/>
      <c r="Y13" s="105"/>
      <c r="Z13" s="105"/>
      <c r="AA13" s="105"/>
      <c r="AB13" s="105"/>
      <c r="AC13" s="105"/>
      <c r="AD13" s="105"/>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ht="15">
      <c r="A14" s="114">
        <v>1</v>
      </c>
      <c r="B14" s="115">
        <v>2</v>
      </c>
      <c r="C14" s="114">
        <v>3</v>
      </c>
      <c r="D14" s="114">
        <v>4</v>
      </c>
      <c r="E14" s="115">
        <v>5</v>
      </c>
      <c r="F14" s="114">
        <v>6</v>
      </c>
      <c r="G14" s="114">
        <v>7</v>
      </c>
      <c r="H14" s="115">
        <v>8</v>
      </c>
      <c r="I14" s="114">
        <v>9</v>
      </c>
      <c r="J14" s="114">
        <v>10</v>
      </c>
      <c r="K14" s="115">
        <v>11</v>
      </c>
      <c r="L14" s="114">
        <v>12</v>
      </c>
      <c r="M14" s="114">
        <v>13</v>
      </c>
      <c r="N14" s="115">
        <v>14</v>
      </c>
      <c r="O14" s="114">
        <v>15</v>
      </c>
      <c r="P14" s="114">
        <v>16</v>
      </c>
      <c r="Q14" s="115">
        <v>17</v>
      </c>
      <c r="R14" s="114">
        <v>18</v>
      </c>
      <c r="S14" s="114">
        <v>19</v>
      </c>
      <c r="T14" s="115">
        <v>20</v>
      </c>
      <c r="U14" s="114">
        <v>21</v>
      </c>
      <c r="V14" s="114">
        <v>22</v>
      </c>
      <c r="W14" s="116"/>
      <c r="X14" s="116"/>
      <c r="Y14" s="116"/>
      <c r="Z14" s="116"/>
      <c r="AA14" s="116"/>
      <c r="AB14" s="116"/>
      <c r="AC14" s="116"/>
      <c r="AD14" s="116"/>
      <c r="AE14" s="116"/>
      <c r="AF14" s="116"/>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row>
    <row r="15" spans="1:32" ht="31.5">
      <c r="A15" s="118"/>
      <c r="B15" s="119" t="s">
        <v>220</v>
      </c>
      <c r="C15" s="118"/>
      <c r="D15" s="118"/>
      <c r="E15" s="118"/>
      <c r="F15" s="120"/>
      <c r="G15" s="118"/>
      <c r="H15" s="118"/>
      <c r="I15" s="118"/>
      <c r="J15" s="120"/>
      <c r="K15" s="118"/>
      <c r="L15" s="118"/>
      <c r="M15" s="118"/>
      <c r="N15" s="118"/>
      <c r="O15" s="118"/>
      <c r="P15" s="118"/>
      <c r="Q15" s="118"/>
      <c r="R15" s="118"/>
      <c r="S15" s="118"/>
      <c r="T15" s="118"/>
      <c r="U15" s="118"/>
      <c r="V15" s="118"/>
      <c r="W15" s="122"/>
      <c r="X15" s="122"/>
      <c r="Y15" s="122"/>
      <c r="Z15" s="122"/>
      <c r="AA15" s="122"/>
      <c r="AB15" s="122"/>
      <c r="AC15" s="122"/>
      <c r="AD15" s="122"/>
      <c r="AE15" s="122"/>
      <c r="AF15" s="122"/>
    </row>
    <row r="16" spans="1:32" ht="29.25" customHeight="1">
      <c r="A16" s="110">
        <v>1</v>
      </c>
      <c r="B16" s="119" t="s">
        <v>168</v>
      </c>
      <c r="C16" s="142">
        <f>F16*88.75/100</f>
        <v>32.225125000000006</v>
      </c>
      <c r="D16" s="142">
        <f>F16*11.21/100</f>
        <v>4.0703510000000005</v>
      </c>
      <c r="E16" s="142">
        <f>F16*0.04/100</f>
        <v>0.014524000000000002</v>
      </c>
      <c r="F16" s="142">
        <v>36.31</v>
      </c>
      <c r="G16" s="142">
        <f>J16*89.66/100</f>
        <v>32.555546</v>
      </c>
      <c r="H16" s="142">
        <f>J16*10.17/100</f>
        <v>3.6927270000000005</v>
      </c>
      <c r="I16" s="142">
        <f>K16*0.17/100</f>
        <v>0</v>
      </c>
      <c r="J16" s="142">
        <v>36.31</v>
      </c>
      <c r="K16" s="142">
        <f>N16*88.75/100</f>
        <v>0</v>
      </c>
      <c r="L16" s="142">
        <f>N16*11.21/100</f>
        <v>0</v>
      </c>
      <c r="M16" s="142">
        <f>N16*0.04/100</f>
        <v>0</v>
      </c>
      <c r="N16" s="142">
        <v>0</v>
      </c>
      <c r="O16" s="142">
        <f>R16*88.75/100</f>
        <v>32.225125000000006</v>
      </c>
      <c r="P16" s="142">
        <f>R16*11.21/100</f>
        <v>4.0703510000000005</v>
      </c>
      <c r="Q16" s="142">
        <f>R16*0.04/100</f>
        <v>0.014524000000000002</v>
      </c>
      <c r="R16" s="142">
        <f>N16+J16</f>
        <v>36.31</v>
      </c>
      <c r="S16" s="142">
        <f aca="true" t="shared" si="0" ref="S16:U21">C16-O16</f>
        <v>0</v>
      </c>
      <c r="T16" s="142">
        <f t="shared" si="0"/>
        <v>0</v>
      </c>
      <c r="U16" s="142">
        <f t="shared" si="0"/>
        <v>0</v>
      </c>
      <c r="V16" s="142">
        <f aca="true" t="shared" si="1" ref="V16:V21">S16+T16+U16</f>
        <v>0</v>
      </c>
      <c r="W16" s="122"/>
      <c r="X16" s="122"/>
      <c r="Y16" s="122"/>
      <c r="Z16" s="122"/>
      <c r="AA16" s="122"/>
      <c r="AB16" s="122"/>
      <c r="AC16" s="122"/>
      <c r="AD16" s="122"/>
      <c r="AE16" s="122"/>
      <c r="AF16" s="122"/>
    </row>
    <row r="17" spans="1:28" ht="29.25" customHeight="1">
      <c r="A17" s="110">
        <v>2</v>
      </c>
      <c r="B17" s="123" t="s">
        <v>114</v>
      </c>
      <c r="C17" s="142">
        <f>F17*88.75/100</f>
        <v>956.84925</v>
      </c>
      <c r="D17" s="142">
        <f>F17*11.21/100</f>
        <v>120.85949400000001</v>
      </c>
      <c r="E17" s="142">
        <f>F17*0.04/100</f>
        <v>0.4312560000000001</v>
      </c>
      <c r="F17" s="142">
        <v>1078.14</v>
      </c>
      <c r="G17" s="142">
        <f>J17*89.66/100</f>
        <v>566.982942</v>
      </c>
      <c r="H17" s="142">
        <f>J17*10.17/100</f>
        <v>64.312029</v>
      </c>
      <c r="I17" s="142">
        <f>K17*0.17/100</f>
        <v>0.6725554875</v>
      </c>
      <c r="J17" s="142">
        <v>632.37</v>
      </c>
      <c r="K17" s="142">
        <f>N17*88.75/100</f>
        <v>395.620875</v>
      </c>
      <c r="L17" s="142">
        <f>N17*11.21/100</f>
        <v>49.970817</v>
      </c>
      <c r="M17" s="142">
        <f>N17*0.04/100</f>
        <v>0.178308</v>
      </c>
      <c r="N17" s="142">
        <v>445.77</v>
      </c>
      <c r="O17" s="142">
        <f>R17*88.75/100</f>
        <v>956.8492499999999</v>
      </c>
      <c r="P17" s="142">
        <f>R17*11.21/100</f>
        <v>120.859494</v>
      </c>
      <c r="Q17" s="142">
        <f>R17*0.04/100</f>
        <v>0.431256</v>
      </c>
      <c r="R17" s="142">
        <f>N17+J17</f>
        <v>1078.1399999999999</v>
      </c>
      <c r="S17" s="142">
        <f t="shared" si="0"/>
        <v>0</v>
      </c>
      <c r="T17" s="142">
        <f t="shared" si="0"/>
        <v>0</v>
      </c>
      <c r="U17" s="142">
        <f t="shared" si="0"/>
        <v>0</v>
      </c>
      <c r="V17" s="142">
        <f t="shared" si="1"/>
        <v>0</v>
      </c>
      <c r="Y17" s="540"/>
      <c r="Z17" s="540"/>
      <c r="AA17" s="540"/>
      <c r="AB17" s="540"/>
    </row>
    <row r="18" spans="1:22" ht="31.5">
      <c r="A18" s="110">
        <v>3</v>
      </c>
      <c r="B18" s="119" t="s">
        <v>115</v>
      </c>
      <c r="C18" s="142">
        <f>F18*88.75/100</f>
        <v>53.69375</v>
      </c>
      <c r="D18" s="142">
        <f>F18*11.21/100</f>
        <v>6.782050000000001</v>
      </c>
      <c r="E18" s="142">
        <f>F18*0.04/100</f>
        <v>0.0242</v>
      </c>
      <c r="F18" s="142">
        <v>60.5</v>
      </c>
      <c r="G18" s="142">
        <f>J18*89.66/100</f>
        <v>9.387402000000002</v>
      </c>
      <c r="H18" s="142">
        <f>J18*10.17/100</f>
        <v>1.064799</v>
      </c>
      <c r="I18" s="142">
        <f>K18*0.17/100</f>
        <v>0.07548276250000001</v>
      </c>
      <c r="J18" s="142">
        <v>10.47</v>
      </c>
      <c r="K18" s="142">
        <f>N18*88.75/100</f>
        <v>44.401625</v>
      </c>
      <c r="L18" s="142">
        <f>N18*11.21/100</f>
        <v>5.608363000000001</v>
      </c>
      <c r="M18" s="142">
        <f>N18*0.04/100</f>
        <v>0.020012</v>
      </c>
      <c r="N18" s="142">
        <v>50.03</v>
      </c>
      <c r="O18" s="142">
        <f>R18*88.75/100</f>
        <v>53.69375</v>
      </c>
      <c r="P18" s="142">
        <f>R18*11.21/100</f>
        <v>6.782050000000001</v>
      </c>
      <c r="Q18" s="142">
        <f>R18*0.04/100</f>
        <v>0.0242</v>
      </c>
      <c r="R18" s="142">
        <f>N18+J18</f>
        <v>60.5</v>
      </c>
      <c r="S18" s="142">
        <f t="shared" si="0"/>
        <v>0</v>
      </c>
      <c r="T18" s="142">
        <f t="shared" si="0"/>
        <v>0</v>
      </c>
      <c r="U18" s="142">
        <f t="shared" si="0"/>
        <v>0</v>
      </c>
      <c r="V18" s="142">
        <f t="shared" si="1"/>
        <v>0</v>
      </c>
    </row>
    <row r="19" spans="1:22" ht="29.25" customHeight="1">
      <c r="A19" s="110">
        <v>4</v>
      </c>
      <c r="B19" s="123" t="s">
        <v>116</v>
      </c>
      <c r="C19" s="142">
        <f>F19*88.75/100</f>
        <v>75.517375</v>
      </c>
      <c r="D19" s="142">
        <f>F19*11.21/100</f>
        <v>9.538589</v>
      </c>
      <c r="E19" s="142">
        <f>F19*0.04/100</f>
        <v>0.034036000000000004</v>
      </c>
      <c r="F19" s="142">
        <v>85.09</v>
      </c>
      <c r="G19" s="142">
        <f>J19*89.66/100</f>
        <v>26.897999999999996</v>
      </c>
      <c r="H19" s="142">
        <f>J19*10.17/100</f>
        <v>3.051</v>
      </c>
      <c r="I19" s="142">
        <f>K19*0.17/100</f>
        <v>0.08311703750000002</v>
      </c>
      <c r="J19" s="142">
        <v>30</v>
      </c>
      <c r="K19" s="142">
        <f>N19*88.75/100</f>
        <v>48.892375</v>
      </c>
      <c r="L19" s="142">
        <f>N19*11.21/100</f>
        <v>6.175589000000001</v>
      </c>
      <c r="M19" s="142">
        <f>N19*0.04/100</f>
        <v>0.022036000000000004</v>
      </c>
      <c r="N19" s="142">
        <v>55.09</v>
      </c>
      <c r="O19" s="142">
        <f>R19*88.75/100</f>
        <v>75.517375</v>
      </c>
      <c r="P19" s="142">
        <f>R19*11.21/100</f>
        <v>9.538589</v>
      </c>
      <c r="Q19" s="142">
        <f>R19*0.04/100</f>
        <v>0.034036000000000004</v>
      </c>
      <c r="R19" s="142">
        <f>N19+J19</f>
        <v>85.09</v>
      </c>
      <c r="S19" s="142">
        <f t="shared" si="0"/>
        <v>0</v>
      </c>
      <c r="T19" s="142">
        <f t="shared" si="0"/>
        <v>0</v>
      </c>
      <c r="U19" s="142">
        <f t="shared" si="0"/>
        <v>0</v>
      </c>
      <c r="V19" s="142">
        <f t="shared" si="1"/>
        <v>0</v>
      </c>
    </row>
    <row r="20" spans="1:22" ht="31.5">
      <c r="A20" s="110">
        <v>5</v>
      </c>
      <c r="B20" s="119" t="s">
        <v>117</v>
      </c>
      <c r="C20" s="142">
        <f>F20*88.75/100</f>
        <v>211.47349999999997</v>
      </c>
      <c r="D20" s="142">
        <f>F20*11.21/100</f>
        <v>26.711188000000003</v>
      </c>
      <c r="E20" s="142">
        <f>F20*0.04/100</f>
        <v>0.09531200000000001</v>
      </c>
      <c r="F20" s="142">
        <v>238.28</v>
      </c>
      <c r="G20" s="142">
        <f>J20*89.66/100</f>
        <v>73.9695</v>
      </c>
      <c r="H20" s="142">
        <f>J20*10.17/100</f>
        <v>8.39025</v>
      </c>
      <c r="I20" s="142">
        <f>K20*0.17/100</f>
        <v>0.235033075</v>
      </c>
      <c r="J20" s="142">
        <v>82.5</v>
      </c>
      <c r="K20" s="142">
        <f>N20*88.75/100</f>
        <v>138.25475</v>
      </c>
      <c r="L20" s="142">
        <f>N20*11.21/100</f>
        <v>17.462938</v>
      </c>
      <c r="M20" s="142">
        <f>N20*0.04/100</f>
        <v>0.062312000000000006</v>
      </c>
      <c r="N20" s="142">
        <v>155.78</v>
      </c>
      <c r="O20" s="142">
        <f>R20*88.75/100</f>
        <v>211.47349999999997</v>
      </c>
      <c r="P20" s="142">
        <f>R20*11.21/100</f>
        <v>26.711188000000003</v>
      </c>
      <c r="Q20" s="142">
        <f>R20*0.04/100</f>
        <v>0.09531200000000001</v>
      </c>
      <c r="R20" s="142">
        <f>N20+J20</f>
        <v>238.28</v>
      </c>
      <c r="S20" s="142">
        <f t="shared" si="0"/>
        <v>0</v>
      </c>
      <c r="T20" s="142">
        <f t="shared" si="0"/>
        <v>0</v>
      </c>
      <c r="U20" s="142">
        <f t="shared" si="0"/>
        <v>0</v>
      </c>
      <c r="V20" s="142">
        <f t="shared" si="1"/>
        <v>0</v>
      </c>
    </row>
    <row r="21" spans="1:22" s="10" customFormat="1" ht="29.25" customHeight="1">
      <c r="A21" s="124"/>
      <c r="B21" s="125" t="s">
        <v>83</v>
      </c>
      <c r="C21" s="147">
        <f>SUM(C16:C20)</f>
        <v>1329.759</v>
      </c>
      <c r="D21" s="147">
        <f aca="true" t="shared" si="2" ref="D21:R21">SUM(D16:D20)</f>
        <v>167.96167200000002</v>
      </c>
      <c r="E21" s="147">
        <f t="shared" si="2"/>
        <v>0.5993280000000001</v>
      </c>
      <c r="F21" s="147">
        <f t="shared" si="2"/>
        <v>1498.32</v>
      </c>
      <c r="G21" s="147">
        <f t="shared" si="2"/>
        <v>709.79339</v>
      </c>
      <c r="H21" s="147">
        <f t="shared" si="2"/>
        <v>80.51080499999999</v>
      </c>
      <c r="I21" s="147">
        <f t="shared" si="2"/>
        <v>1.0661883625</v>
      </c>
      <c r="J21" s="147">
        <f t="shared" si="2"/>
        <v>791.6500000000001</v>
      </c>
      <c r="K21" s="147">
        <f t="shared" si="2"/>
        <v>627.169625</v>
      </c>
      <c r="L21" s="147">
        <f t="shared" si="2"/>
        <v>79.21770699999999</v>
      </c>
      <c r="M21" s="147">
        <f t="shared" si="2"/>
        <v>0.28266800000000003</v>
      </c>
      <c r="N21" s="147">
        <f t="shared" si="2"/>
        <v>706.67</v>
      </c>
      <c r="O21" s="147">
        <f t="shared" si="2"/>
        <v>1329.7589999999998</v>
      </c>
      <c r="P21" s="147">
        <f t="shared" si="2"/>
        <v>167.961672</v>
      </c>
      <c r="Q21" s="147">
        <f t="shared" si="2"/>
        <v>0.5993279999999999</v>
      </c>
      <c r="R21" s="147">
        <f t="shared" si="2"/>
        <v>1498.3199999999997</v>
      </c>
      <c r="S21" s="147">
        <f t="shared" si="0"/>
        <v>0</v>
      </c>
      <c r="T21" s="147">
        <f t="shared" si="0"/>
        <v>0</v>
      </c>
      <c r="U21" s="147">
        <f t="shared" si="0"/>
        <v>0</v>
      </c>
      <c r="V21" s="147">
        <f t="shared" si="1"/>
        <v>0</v>
      </c>
    </row>
    <row r="22" spans="1:22" ht="31.5">
      <c r="A22" s="110"/>
      <c r="B22" s="126" t="s">
        <v>221</v>
      </c>
      <c r="C22" s="145"/>
      <c r="D22" s="145"/>
      <c r="E22" s="145"/>
      <c r="F22" s="146"/>
      <c r="G22" s="145"/>
      <c r="H22" s="145"/>
      <c r="I22" s="145"/>
      <c r="J22" s="146"/>
      <c r="K22" s="145"/>
      <c r="L22" s="145"/>
      <c r="M22" s="145"/>
      <c r="N22" s="145"/>
      <c r="O22" s="145"/>
      <c r="P22" s="145"/>
      <c r="Q22" s="145"/>
      <c r="R22" s="145"/>
      <c r="S22" s="145"/>
      <c r="T22" s="145"/>
      <c r="U22" s="145"/>
      <c r="V22" s="145"/>
    </row>
    <row r="23" spans="1:22" ht="29.25" customHeight="1">
      <c r="A23" s="110">
        <v>6</v>
      </c>
      <c r="B23" s="119" t="s">
        <v>170</v>
      </c>
      <c r="C23" s="145"/>
      <c r="D23" s="145"/>
      <c r="E23" s="145"/>
      <c r="F23" s="146"/>
      <c r="G23" s="145"/>
      <c r="H23" s="145"/>
      <c r="I23" s="145"/>
      <c r="J23" s="146"/>
      <c r="K23" s="145"/>
      <c r="L23" s="145"/>
      <c r="M23" s="145"/>
      <c r="N23" s="145"/>
      <c r="O23" s="145"/>
      <c r="P23" s="145"/>
      <c r="Q23" s="145"/>
      <c r="R23" s="145"/>
      <c r="S23" s="145"/>
      <c r="T23" s="145"/>
      <c r="U23" s="145"/>
      <c r="V23" s="145"/>
    </row>
    <row r="24" spans="1:22" ht="29.25" customHeight="1">
      <c r="A24" s="110">
        <v>7</v>
      </c>
      <c r="B24" s="123" t="s">
        <v>119</v>
      </c>
      <c r="C24" s="142">
        <f>F24*88.75/100</f>
        <v>0</v>
      </c>
      <c r="D24" s="142">
        <f>F24*11.21/100</f>
        <v>0</v>
      </c>
      <c r="E24" s="142">
        <f>F24*0.04/100</f>
        <v>0</v>
      </c>
      <c r="F24" s="142">
        <v>0</v>
      </c>
      <c r="G24" s="142">
        <f>J24*89.66/100</f>
        <v>0</v>
      </c>
      <c r="H24" s="142">
        <f>J24*10.17/100</f>
        <v>0</v>
      </c>
      <c r="I24" s="142">
        <f>K24*0.17/100</f>
        <v>0</v>
      </c>
      <c r="J24" s="142">
        <v>0</v>
      </c>
      <c r="K24" s="142">
        <f>N24*88.5/100</f>
        <v>0</v>
      </c>
      <c r="L24" s="142">
        <f>N24*11.5/100</f>
        <v>0</v>
      </c>
      <c r="M24" s="142">
        <v>0</v>
      </c>
      <c r="N24" s="142">
        <v>0</v>
      </c>
      <c r="O24" s="142">
        <f>R24*88.5/100</f>
        <v>0</v>
      </c>
      <c r="P24" s="142">
        <f>R24*11.5/100</f>
        <v>0</v>
      </c>
      <c r="Q24" s="142">
        <v>0</v>
      </c>
      <c r="R24" s="142">
        <f>N24+J24</f>
        <v>0</v>
      </c>
      <c r="S24" s="142">
        <f>C24-O24</f>
        <v>0</v>
      </c>
      <c r="T24" s="142">
        <f>D24-P24</f>
        <v>0</v>
      </c>
      <c r="U24" s="142">
        <f>E24-Q24</f>
        <v>0</v>
      </c>
      <c r="V24" s="142">
        <f>S24+T24+U24</f>
        <v>0</v>
      </c>
    </row>
    <row r="25" spans="1:22" ht="29.25" customHeight="1">
      <c r="A25" s="121"/>
      <c r="B25" s="123" t="s">
        <v>83</v>
      </c>
      <c r="C25" s="142">
        <f>C24+C23</f>
        <v>0</v>
      </c>
      <c r="D25" s="142">
        <f aca="true" t="shared" si="3" ref="D25:R25">D24+D23</f>
        <v>0</v>
      </c>
      <c r="E25" s="142">
        <f t="shared" si="3"/>
        <v>0</v>
      </c>
      <c r="F25" s="142">
        <f t="shared" si="3"/>
        <v>0</v>
      </c>
      <c r="G25" s="142">
        <f>J25*89.66/100</f>
        <v>0</v>
      </c>
      <c r="H25" s="142">
        <f>J25*10.17/100</f>
        <v>0</v>
      </c>
      <c r="I25" s="142">
        <f>K25*0.17/100</f>
        <v>0</v>
      </c>
      <c r="J25" s="142">
        <f t="shared" si="3"/>
        <v>0</v>
      </c>
      <c r="K25" s="142">
        <f t="shared" si="3"/>
        <v>0</v>
      </c>
      <c r="L25" s="142">
        <f t="shared" si="3"/>
        <v>0</v>
      </c>
      <c r="M25" s="142">
        <f t="shared" si="3"/>
        <v>0</v>
      </c>
      <c r="N25" s="142">
        <f t="shared" si="3"/>
        <v>0</v>
      </c>
      <c r="O25" s="142">
        <f t="shared" si="3"/>
        <v>0</v>
      </c>
      <c r="P25" s="142">
        <f t="shared" si="3"/>
        <v>0</v>
      </c>
      <c r="Q25" s="142">
        <f t="shared" si="3"/>
        <v>0</v>
      </c>
      <c r="R25" s="142">
        <f t="shared" si="3"/>
        <v>0</v>
      </c>
      <c r="S25" s="142">
        <f>S24+S23</f>
        <v>0</v>
      </c>
      <c r="T25" s="142">
        <f>T24+T23</f>
        <v>0</v>
      </c>
      <c r="U25" s="142">
        <f>U24+U23</f>
        <v>0</v>
      </c>
      <c r="V25" s="142">
        <f>V24+V23</f>
        <v>0</v>
      </c>
    </row>
    <row r="26" spans="1:22" s="10" customFormat="1" ht="29.25" customHeight="1">
      <c r="A26" s="46"/>
      <c r="B26" s="123" t="s">
        <v>31</v>
      </c>
      <c r="C26" s="147">
        <f>C21+C25</f>
        <v>1329.759</v>
      </c>
      <c r="D26" s="147">
        <f aca="true" t="shared" si="4" ref="D26:R26">D21+D25</f>
        <v>167.96167200000002</v>
      </c>
      <c r="E26" s="147">
        <f t="shared" si="4"/>
        <v>0.5993280000000001</v>
      </c>
      <c r="F26" s="147">
        <f t="shared" si="4"/>
        <v>1498.32</v>
      </c>
      <c r="G26" s="147">
        <f t="shared" si="4"/>
        <v>709.79339</v>
      </c>
      <c r="H26" s="147">
        <f t="shared" si="4"/>
        <v>80.51080499999999</v>
      </c>
      <c r="I26" s="147">
        <f t="shared" si="4"/>
        <v>1.0661883625</v>
      </c>
      <c r="J26" s="147">
        <f t="shared" si="4"/>
        <v>791.6500000000001</v>
      </c>
      <c r="K26" s="147">
        <f t="shared" si="4"/>
        <v>627.169625</v>
      </c>
      <c r="L26" s="147">
        <f t="shared" si="4"/>
        <v>79.21770699999999</v>
      </c>
      <c r="M26" s="147">
        <f t="shared" si="4"/>
        <v>0.28266800000000003</v>
      </c>
      <c r="N26" s="147">
        <f t="shared" si="4"/>
        <v>706.67</v>
      </c>
      <c r="O26" s="147">
        <f t="shared" si="4"/>
        <v>1329.7589999999998</v>
      </c>
      <c r="P26" s="147">
        <f t="shared" si="4"/>
        <v>167.961672</v>
      </c>
      <c r="Q26" s="147">
        <f t="shared" si="4"/>
        <v>0.5993279999999999</v>
      </c>
      <c r="R26" s="147">
        <f t="shared" si="4"/>
        <v>1498.3199999999997</v>
      </c>
      <c r="S26" s="147">
        <f>C26-O26</f>
        <v>0</v>
      </c>
      <c r="T26" s="147">
        <f>D26-P26</f>
        <v>0</v>
      </c>
      <c r="U26" s="147">
        <f>E26-Q26</f>
        <v>0</v>
      </c>
      <c r="V26" s="147">
        <f>S26+T26+U26</f>
        <v>0</v>
      </c>
    </row>
    <row r="33" spans="1:22" ht="18">
      <c r="A33" s="10"/>
      <c r="B33" s="10"/>
      <c r="C33" s="10"/>
      <c r="D33" s="10"/>
      <c r="E33" s="10"/>
      <c r="F33" s="10"/>
      <c r="G33" s="10"/>
      <c r="H33" s="10"/>
      <c r="I33" s="10"/>
      <c r="J33" s="10"/>
      <c r="K33" s="10"/>
      <c r="L33" s="10"/>
      <c r="M33" s="10"/>
      <c r="N33" s="10"/>
      <c r="O33" s="10"/>
      <c r="P33" s="10"/>
      <c r="Q33" s="10"/>
      <c r="R33" s="364" t="s">
        <v>590</v>
      </c>
      <c r="S33" s="106"/>
      <c r="T33" s="106"/>
      <c r="U33" s="106"/>
      <c r="V33" s="10"/>
    </row>
    <row r="34" spans="18:20" ht="18">
      <c r="R34" s="364" t="s">
        <v>468</v>
      </c>
      <c r="S34" s="10"/>
      <c r="T34" s="10"/>
    </row>
  </sheetData>
  <sheetProtection/>
  <mergeCells count="16">
    <mergeCell ref="G2:O2"/>
    <mergeCell ref="A3:U3"/>
    <mergeCell ref="A4:U4"/>
    <mergeCell ref="A6:U6"/>
    <mergeCell ref="A8:C8"/>
    <mergeCell ref="U10:V10"/>
    <mergeCell ref="Y17:AB17"/>
    <mergeCell ref="AB10:AD10"/>
    <mergeCell ref="A11:A12"/>
    <mergeCell ref="B11:B12"/>
    <mergeCell ref="C11:F12"/>
    <mergeCell ref="G12:J12"/>
    <mergeCell ref="K12:N12"/>
    <mergeCell ref="O12:R12"/>
    <mergeCell ref="G11:R11"/>
    <mergeCell ref="S11:V12"/>
  </mergeCells>
  <printOptions horizontalCentered="1"/>
  <pageMargins left="0.39" right="0.35" top="0.6" bottom="0" header="0.66" footer="0.31496062992125984"/>
  <pageSetup fitToHeight="1" fitToWidth="1" horizontalDpi="600" verticalDpi="600" orientation="landscape" paperSize="9" scale="71" r:id="rId1"/>
  <colBreaks count="1" manualBreakCount="1">
    <brk id="23" max="65535" man="1"/>
  </colBreaks>
</worksheet>
</file>

<file path=xl/worksheets/sheet50.xml><?xml version="1.0" encoding="utf-8"?>
<worksheet xmlns="http://schemas.openxmlformats.org/spreadsheetml/2006/main" xmlns:r="http://schemas.openxmlformats.org/officeDocument/2006/relationships">
  <sheetPr>
    <pageSetUpPr fitToPage="1"/>
  </sheetPr>
  <dimension ref="A1:Q21"/>
  <sheetViews>
    <sheetView view="pageBreakPreview" zoomScale="90" zoomScaleSheetLayoutView="90" zoomScalePageLayoutView="0" workbookViewId="0" topLeftCell="A1">
      <selection activeCell="F10" sqref="F10:Q10"/>
    </sheetView>
  </sheetViews>
  <sheetFormatPr defaultColWidth="9.140625" defaultRowHeight="12.75"/>
  <cols>
    <col min="1" max="1" width="1.8515625" style="65" bestFit="1" customWidth="1"/>
    <col min="2" max="2" width="9.140625" style="65" customWidth="1"/>
    <col min="3" max="3" width="19.28125" style="65" bestFit="1" customWidth="1"/>
    <col min="4" max="4" width="20.00390625" style="65" bestFit="1" customWidth="1"/>
    <col min="5" max="5" width="29.28125" style="65" customWidth="1"/>
    <col min="6" max="17" width="7.7109375" style="65" customWidth="1"/>
    <col min="18" max="16384" width="9.140625" style="65" customWidth="1"/>
  </cols>
  <sheetData>
    <row r="1" spans="1:15" ht="15.75">
      <c r="A1" s="65" t="s">
        <v>11</v>
      </c>
      <c r="I1" s="644"/>
      <c r="J1" s="644"/>
      <c r="M1" s="326" t="s">
        <v>656</v>
      </c>
      <c r="O1" s="326"/>
    </row>
    <row r="2" spans="1:17" ht="15.75">
      <c r="A2" s="644" t="s">
        <v>0</v>
      </c>
      <c r="B2" s="644"/>
      <c r="C2" s="644"/>
      <c r="D2" s="644"/>
      <c r="E2" s="644"/>
      <c r="F2" s="644"/>
      <c r="G2" s="644"/>
      <c r="H2" s="644"/>
      <c r="I2" s="644"/>
      <c r="J2" s="644"/>
      <c r="K2" s="644"/>
      <c r="L2" s="644"/>
      <c r="M2" s="644"/>
      <c r="N2" s="644"/>
      <c r="O2" s="644"/>
      <c r="P2" s="644"/>
      <c r="Q2" s="644"/>
    </row>
    <row r="3" spans="1:17" ht="19.5">
      <c r="A3" s="695" t="s">
        <v>786</v>
      </c>
      <c r="B3" s="695"/>
      <c r="C3" s="695"/>
      <c r="D3" s="695"/>
      <c r="E3" s="695"/>
      <c r="F3" s="695"/>
      <c r="G3" s="695"/>
      <c r="H3" s="695"/>
      <c r="I3" s="695"/>
      <c r="J3" s="695"/>
      <c r="K3" s="695"/>
      <c r="L3" s="695"/>
      <c r="M3" s="695"/>
      <c r="N3" s="695"/>
      <c r="O3" s="695"/>
      <c r="P3" s="695"/>
      <c r="Q3" s="695"/>
    </row>
    <row r="5" spans="1:17" ht="15.75">
      <c r="A5" s="696" t="s">
        <v>883</v>
      </c>
      <c r="B5" s="696"/>
      <c r="C5" s="696"/>
      <c r="D5" s="696"/>
      <c r="E5" s="696"/>
      <c r="F5" s="696"/>
      <c r="G5" s="696"/>
      <c r="H5" s="696"/>
      <c r="I5" s="696"/>
      <c r="J5" s="696"/>
      <c r="K5" s="696"/>
      <c r="L5" s="756"/>
      <c r="M5" s="756"/>
      <c r="N5" s="756"/>
      <c r="O5" s="756"/>
      <c r="P5" s="756"/>
      <c r="Q5" s="756"/>
    </row>
    <row r="7" spans="2:11" ht="15.75">
      <c r="B7" s="327" t="s">
        <v>466</v>
      </c>
      <c r="C7" s="328"/>
      <c r="D7" s="328"/>
      <c r="E7" s="328"/>
      <c r="F7" s="328"/>
      <c r="G7" s="328"/>
      <c r="H7" s="328"/>
      <c r="I7" s="328"/>
      <c r="J7" s="328"/>
      <c r="K7" s="328"/>
    </row>
    <row r="9" spans="1:17" s="329" customFormat="1" ht="15.75">
      <c r="A9" s="65"/>
      <c r="B9" s="65"/>
      <c r="C9" s="65"/>
      <c r="D9" s="65"/>
      <c r="E9" s="65"/>
      <c r="F9" s="65"/>
      <c r="G9" s="65"/>
      <c r="H9" s="65"/>
      <c r="I9" s="611" t="s">
        <v>809</v>
      </c>
      <c r="J9" s="611"/>
      <c r="K9" s="611"/>
      <c r="L9" s="611"/>
      <c r="M9" s="611"/>
      <c r="N9" s="611"/>
      <c r="O9" s="611"/>
      <c r="P9" s="611"/>
      <c r="Q9" s="611"/>
    </row>
    <row r="10" spans="1:17" s="329" customFormat="1" ht="15.75">
      <c r="A10" s="330"/>
      <c r="B10" s="718" t="s">
        <v>2</v>
      </c>
      <c r="C10" s="718" t="s">
        <v>3</v>
      </c>
      <c r="D10" s="693" t="s">
        <v>254</v>
      </c>
      <c r="E10" s="693" t="s">
        <v>255</v>
      </c>
      <c r="F10" s="755" t="s">
        <v>256</v>
      </c>
      <c r="G10" s="755"/>
      <c r="H10" s="755"/>
      <c r="I10" s="755"/>
      <c r="J10" s="755"/>
      <c r="K10" s="755"/>
      <c r="L10" s="755"/>
      <c r="M10" s="755"/>
      <c r="N10" s="755"/>
      <c r="O10" s="755"/>
      <c r="P10" s="755"/>
      <c r="Q10" s="755"/>
    </row>
    <row r="11" spans="1:17" s="329" customFormat="1" ht="40.5" customHeight="1">
      <c r="A11" s="331"/>
      <c r="B11" s="757"/>
      <c r="C11" s="757"/>
      <c r="D11" s="694"/>
      <c r="E11" s="694"/>
      <c r="F11" s="432" t="s">
        <v>884</v>
      </c>
      <c r="G11" s="433" t="s">
        <v>257</v>
      </c>
      <c r="H11" s="433" t="s">
        <v>258</v>
      </c>
      <c r="I11" s="433" t="s">
        <v>259</v>
      </c>
      <c r="J11" s="433" t="s">
        <v>260</v>
      </c>
      <c r="K11" s="433" t="s">
        <v>261</v>
      </c>
      <c r="L11" s="433" t="s">
        <v>262</v>
      </c>
      <c r="M11" s="433" t="s">
        <v>263</v>
      </c>
      <c r="N11" s="433" t="s">
        <v>264</v>
      </c>
      <c r="O11" s="432" t="s">
        <v>885</v>
      </c>
      <c r="P11" s="432" t="s">
        <v>886</v>
      </c>
      <c r="Q11" s="432" t="s">
        <v>887</v>
      </c>
    </row>
    <row r="12" spans="2:17" s="329" customFormat="1" ht="18">
      <c r="B12" s="332">
        <v>1</v>
      </c>
      <c r="C12" s="332">
        <v>2</v>
      </c>
      <c r="D12" s="332">
        <v>3</v>
      </c>
      <c r="E12" s="332">
        <v>4</v>
      </c>
      <c r="F12" s="332">
        <v>5</v>
      </c>
      <c r="G12" s="332">
        <v>6</v>
      </c>
      <c r="H12" s="332">
        <v>7</v>
      </c>
      <c r="I12" s="332">
        <v>8</v>
      </c>
      <c r="J12" s="332">
        <v>9</v>
      </c>
      <c r="K12" s="332">
        <v>10</v>
      </c>
      <c r="L12" s="332">
        <v>11</v>
      </c>
      <c r="M12" s="332">
        <v>12</v>
      </c>
      <c r="N12" s="332">
        <v>13</v>
      </c>
      <c r="O12" s="332">
        <v>14</v>
      </c>
      <c r="P12" s="332">
        <v>15</v>
      </c>
      <c r="Q12" s="332">
        <v>16</v>
      </c>
    </row>
    <row r="13" spans="2:17" ht="30.75" customHeight="1">
      <c r="B13" s="203">
        <v>1</v>
      </c>
      <c r="C13" s="203" t="s">
        <v>470</v>
      </c>
      <c r="D13" s="203">
        <v>123</v>
      </c>
      <c r="E13" s="203">
        <v>123</v>
      </c>
      <c r="F13" s="203">
        <v>123</v>
      </c>
      <c r="G13" s="203">
        <v>123</v>
      </c>
      <c r="H13" s="203">
        <v>123</v>
      </c>
      <c r="I13" s="203">
        <v>123</v>
      </c>
      <c r="J13" s="203">
        <v>123</v>
      </c>
      <c r="K13" s="203">
        <v>123</v>
      </c>
      <c r="L13" s="203">
        <v>123</v>
      </c>
      <c r="M13" s="203">
        <v>123</v>
      </c>
      <c r="N13" s="203">
        <v>123</v>
      </c>
      <c r="O13" s="203">
        <v>123</v>
      </c>
      <c r="P13" s="203">
        <v>123</v>
      </c>
      <c r="Q13" s="203">
        <v>123</v>
      </c>
    </row>
    <row r="20" ht="15.75">
      <c r="J20" s="10" t="s">
        <v>590</v>
      </c>
    </row>
    <row r="21" spans="9:17" ht="15.75" customHeight="1">
      <c r="I21" s="334"/>
      <c r="J21" s="10" t="s">
        <v>468</v>
      </c>
      <c r="K21" s="334"/>
      <c r="L21" s="334"/>
      <c r="M21" s="334"/>
      <c r="N21" s="334"/>
      <c r="O21" s="334"/>
      <c r="P21" s="334"/>
      <c r="Q21" s="334"/>
    </row>
  </sheetData>
  <sheetProtection/>
  <mergeCells count="10">
    <mergeCell ref="F10:Q10"/>
    <mergeCell ref="I9:Q9"/>
    <mergeCell ref="I1:J1"/>
    <mergeCell ref="A2:Q2"/>
    <mergeCell ref="A3:Q3"/>
    <mergeCell ref="A5:Q5"/>
    <mergeCell ref="B10:B11"/>
    <mergeCell ref="C10:C11"/>
    <mergeCell ref="D10:D11"/>
    <mergeCell ref="E10:E11"/>
  </mergeCells>
  <printOptions horizontalCentered="1"/>
  <pageMargins left="0.52" right="0.54" top="0.78" bottom="0" header="0.31496062992125984" footer="0.31496062992125984"/>
  <pageSetup fitToHeight="1" fitToWidth="1" horizontalDpi="600" verticalDpi="600" orientation="landscape" paperSize="9" scale="80" r:id="rId1"/>
</worksheet>
</file>

<file path=xl/worksheets/sheet51.xml><?xml version="1.0" encoding="utf-8"?>
<worksheet xmlns="http://schemas.openxmlformats.org/spreadsheetml/2006/main" xmlns:r="http://schemas.openxmlformats.org/officeDocument/2006/relationships">
  <dimension ref="A1:P24"/>
  <sheetViews>
    <sheetView view="pageBreakPreview" zoomScale="85" zoomScaleSheetLayoutView="85" zoomScalePageLayoutView="0" workbookViewId="0" topLeftCell="A1">
      <selection activeCell="A15" sqref="A15"/>
    </sheetView>
  </sheetViews>
  <sheetFormatPr defaultColWidth="9.140625" defaultRowHeight="12.75"/>
  <cols>
    <col min="1" max="1" width="9.140625" style="398" customWidth="1"/>
    <col min="2" max="2" width="17.8515625" style="398" bestFit="1" customWidth="1"/>
    <col min="3" max="3" width="13.421875" style="398" customWidth="1"/>
    <col min="4" max="4" width="23.140625" style="398" customWidth="1"/>
    <col min="5" max="16" width="10.7109375" style="398" customWidth="1"/>
    <col min="17" max="16384" width="9.140625" style="398" customWidth="1"/>
  </cols>
  <sheetData>
    <row r="1" spans="5:16" ht="15">
      <c r="E1" s="758"/>
      <c r="F1" s="758"/>
      <c r="I1" s="759" t="s">
        <v>657</v>
      </c>
      <c r="J1" s="759"/>
      <c r="K1" s="759"/>
      <c r="L1" s="759"/>
      <c r="M1" s="759"/>
      <c r="N1" s="759"/>
      <c r="O1" s="759"/>
      <c r="P1" s="759"/>
    </row>
    <row r="2" spans="1:16" ht="15">
      <c r="A2" s="758" t="s">
        <v>658</v>
      </c>
      <c r="B2" s="758"/>
      <c r="C2" s="758"/>
      <c r="D2" s="758"/>
      <c r="E2" s="758"/>
      <c r="F2" s="758"/>
      <c r="G2" s="758"/>
      <c r="H2" s="758"/>
      <c r="I2" s="758"/>
      <c r="J2" s="758"/>
      <c r="K2" s="758"/>
      <c r="L2" s="758"/>
      <c r="M2" s="758"/>
      <c r="N2" s="758"/>
      <c r="O2" s="758"/>
      <c r="P2" s="758"/>
    </row>
    <row r="3" spans="1:16" ht="15">
      <c r="A3" s="758" t="s">
        <v>888</v>
      </c>
      <c r="B3" s="758"/>
      <c r="C3" s="758"/>
      <c r="D3" s="758"/>
      <c r="E3" s="758"/>
      <c r="F3" s="758"/>
      <c r="G3" s="758"/>
      <c r="H3" s="758"/>
      <c r="I3" s="758"/>
      <c r="J3" s="758"/>
      <c r="K3" s="758"/>
      <c r="L3" s="758"/>
      <c r="M3" s="758"/>
      <c r="N3" s="758"/>
      <c r="O3" s="758"/>
      <c r="P3" s="758"/>
    </row>
    <row r="4" spans="1:16" ht="15">
      <c r="A4" s="758" t="s">
        <v>889</v>
      </c>
      <c r="B4" s="758"/>
      <c r="C4" s="758"/>
      <c r="D4" s="758"/>
      <c r="E4" s="758"/>
      <c r="F4" s="758"/>
      <c r="G4" s="758"/>
      <c r="H4" s="758"/>
      <c r="I4" s="758"/>
      <c r="J4" s="758"/>
      <c r="K4" s="758"/>
      <c r="L4" s="758"/>
      <c r="M4" s="758"/>
      <c r="N4" s="758"/>
      <c r="O4" s="758"/>
      <c r="P4" s="758"/>
    </row>
    <row r="5" spans="1:16" ht="15">
      <c r="A5" s="464"/>
      <c r="B5" s="464"/>
      <c r="C5" s="464"/>
      <c r="D5" s="464"/>
      <c r="E5" s="464"/>
      <c r="F5" s="464"/>
      <c r="G5" s="464"/>
      <c r="H5" s="464"/>
      <c r="I5" s="464"/>
      <c r="J5" s="464"/>
      <c r="K5" s="464"/>
      <c r="L5" s="464"/>
      <c r="M5" s="464"/>
      <c r="N5" s="464"/>
      <c r="O5" s="464"/>
      <c r="P5" s="464"/>
    </row>
    <row r="6" spans="1:16" ht="15">
      <c r="A6" s="765" t="s">
        <v>891</v>
      </c>
      <c r="B6" s="765"/>
      <c r="C6" s="765"/>
      <c r="D6" s="765"/>
      <c r="E6" s="765"/>
      <c r="F6" s="765"/>
      <c r="G6" s="481" t="s">
        <v>893</v>
      </c>
      <c r="H6" s="464"/>
      <c r="I6" s="464"/>
      <c r="J6" s="464"/>
      <c r="K6" s="464"/>
      <c r="L6" s="464"/>
      <c r="M6" s="464"/>
      <c r="N6" s="464"/>
      <c r="O6" s="464"/>
      <c r="P6" s="464"/>
    </row>
    <row r="7" spans="1:16" ht="15">
      <c r="A7" s="765" t="s">
        <v>892</v>
      </c>
      <c r="B7" s="765"/>
      <c r="C7" s="765"/>
      <c r="D7" s="765"/>
      <c r="E7" s="765"/>
      <c r="F7" s="765"/>
      <c r="G7" s="481" t="s">
        <v>894</v>
      </c>
      <c r="H7" s="464"/>
      <c r="I7" s="464"/>
      <c r="J7" s="464"/>
      <c r="K7" s="464"/>
      <c r="L7" s="464"/>
      <c r="M7" s="464"/>
      <c r="N7" s="464"/>
      <c r="O7" s="464"/>
      <c r="P7" s="464"/>
    </row>
    <row r="9" spans="1:7" ht="15">
      <c r="A9" s="399" t="s">
        <v>466</v>
      </c>
      <c r="B9" s="399"/>
      <c r="C9" s="399"/>
      <c r="D9" s="399"/>
      <c r="E9" s="399"/>
      <c r="F9" s="399"/>
      <c r="G9" s="399"/>
    </row>
    <row r="10" spans="1:16" s="400" customFormat="1" ht="15">
      <c r="A10" s="398"/>
      <c r="B10" s="398"/>
      <c r="C10" s="398"/>
      <c r="D10" s="398"/>
      <c r="E10" s="398"/>
      <c r="F10" s="398"/>
      <c r="G10" s="398"/>
      <c r="H10" s="760" t="s">
        <v>809</v>
      </c>
      <c r="I10" s="760"/>
      <c r="J10" s="760"/>
      <c r="K10" s="760"/>
      <c r="L10" s="760"/>
      <c r="M10" s="760"/>
      <c r="N10" s="760"/>
      <c r="O10" s="760"/>
      <c r="P10" s="760"/>
    </row>
    <row r="11" spans="1:16" s="400" customFormat="1" ht="29.25" customHeight="1">
      <c r="A11" s="767" t="s">
        <v>2</v>
      </c>
      <c r="B11" s="767" t="s">
        <v>3</v>
      </c>
      <c r="C11" s="761" t="s">
        <v>254</v>
      </c>
      <c r="D11" s="761" t="s">
        <v>659</v>
      </c>
      <c r="E11" s="763" t="s">
        <v>715</v>
      </c>
      <c r="F11" s="764"/>
      <c r="G11" s="764"/>
      <c r="H11" s="764"/>
      <c r="I11" s="764"/>
      <c r="J11" s="764"/>
      <c r="K11" s="764"/>
      <c r="L11" s="764"/>
      <c r="M11" s="764"/>
      <c r="N11" s="764"/>
      <c r="O11" s="764"/>
      <c r="P11" s="764"/>
    </row>
    <row r="12" spans="1:16" s="400" customFormat="1" ht="29.25" customHeight="1">
      <c r="A12" s="768"/>
      <c r="B12" s="768"/>
      <c r="C12" s="762"/>
      <c r="D12" s="762"/>
      <c r="E12" s="465" t="s">
        <v>884</v>
      </c>
      <c r="F12" s="401" t="s">
        <v>257</v>
      </c>
      <c r="G12" s="401" t="s">
        <v>258</v>
      </c>
      <c r="H12" s="401" t="s">
        <v>259</v>
      </c>
      <c r="I12" s="401" t="s">
        <v>260</v>
      </c>
      <c r="J12" s="401" t="s">
        <v>261</v>
      </c>
      <c r="K12" s="401" t="s">
        <v>262</v>
      </c>
      <c r="L12" s="401" t="s">
        <v>263</v>
      </c>
      <c r="M12" s="465" t="s">
        <v>890</v>
      </c>
      <c r="N12" s="465" t="s">
        <v>885</v>
      </c>
      <c r="O12" s="401" t="s">
        <v>713</v>
      </c>
      <c r="P12" s="401" t="s">
        <v>714</v>
      </c>
    </row>
    <row r="13" spans="1:16" s="400" customFormat="1" ht="27.75" customHeight="1">
      <c r="A13" s="404">
        <v>1</v>
      </c>
      <c r="B13" s="404">
        <v>2</v>
      </c>
      <c r="C13" s="404">
        <v>3</v>
      </c>
      <c r="D13" s="404">
        <v>4</v>
      </c>
      <c r="E13" s="404">
        <v>5</v>
      </c>
      <c r="F13" s="404">
        <v>6</v>
      </c>
      <c r="G13" s="404">
        <v>7</v>
      </c>
      <c r="H13" s="404">
        <v>8</v>
      </c>
      <c r="I13" s="404">
        <v>9</v>
      </c>
      <c r="J13" s="404">
        <v>10</v>
      </c>
      <c r="K13" s="404">
        <v>11</v>
      </c>
      <c r="L13" s="404">
        <v>12</v>
      </c>
      <c r="M13" s="404">
        <v>13</v>
      </c>
      <c r="N13" s="404">
        <v>14</v>
      </c>
      <c r="O13" s="404">
        <v>15</v>
      </c>
      <c r="P13" s="404">
        <v>16</v>
      </c>
    </row>
    <row r="14" spans="1:16" ht="27.75" customHeight="1">
      <c r="A14" s="402">
        <v>1</v>
      </c>
      <c r="B14" s="402" t="s">
        <v>470</v>
      </c>
      <c r="C14" s="402">
        <v>123</v>
      </c>
      <c r="D14" s="402">
        <v>123</v>
      </c>
      <c r="E14" s="402">
        <v>120</v>
      </c>
      <c r="F14" s="402">
        <v>120</v>
      </c>
      <c r="G14" s="402">
        <v>0</v>
      </c>
      <c r="H14" s="402">
        <v>119</v>
      </c>
      <c r="I14" s="402">
        <v>118</v>
      </c>
      <c r="J14" s="402">
        <v>119</v>
      </c>
      <c r="K14" s="402">
        <v>119</v>
      </c>
      <c r="L14" s="402">
        <v>119</v>
      </c>
      <c r="M14" s="402">
        <v>119</v>
      </c>
      <c r="N14" s="402">
        <v>119</v>
      </c>
      <c r="O14" s="402">
        <v>119</v>
      </c>
      <c r="P14" s="402">
        <v>119</v>
      </c>
    </row>
    <row r="15" spans="1:16" ht="27.75" customHeight="1">
      <c r="A15" s="403" t="s">
        <v>15</v>
      </c>
      <c r="B15" s="403"/>
      <c r="C15" s="403">
        <f>C14</f>
        <v>123</v>
      </c>
      <c r="D15" s="403">
        <f aca="true" t="shared" si="0" ref="D15:I15">D14</f>
        <v>123</v>
      </c>
      <c r="E15" s="403">
        <f t="shared" si="0"/>
        <v>120</v>
      </c>
      <c r="F15" s="403">
        <f t="shared" si="0"/>
        <v>120</v>
      </c>
      <c r="G15" s="403">
        <f t="shared" si="0"/>
        <v>0</v>
      </c>
      <c r="H15" s="403">
        <f t="shared" si="0"/>
        <v>119</v>
      </c>
      <c r="I15" s="403">
        <f t="shared" si="0"/>
        <v>118</v>
      </c>
      <c r="J15" s="403">
        <f aca="true" t="shared" si="1" ref="J15:P15">J14</f>
        <v>119</v>
      </c>
      <c r="K15" s="403">
        <f t="shared" si="1"/>
        <v>119</v>
      </c>
      <c r="L15" s="403">
        <f t="shared" si="1"/>
        <v>119</v>
      </c>
      <c r="M15" s="403">
        <f t="shared" si="1"/>
        <v>119</v>
      </c>
      <c r="N15" s="403">
        <f t="shared" si="1"/>
        <v>119</v>
      </c>
      <c r="O15" s="403">
        <f t="shared" si="1"/>
        <v>119</v>
      </c>
      <c r="P15" s="403">
        <f t="shared" si="1"/>
        <v>119</v>
      </c>
    </row>
    <row r="21" spans="5:16" ht="15">
      <c r="E21" s="766"/>
      <c r="F21" s="766"/>
      <c r="G21" s="766"/>
      <c r="H21" s="766"/>
      <c r="I21" s="766"/>
      <c r="J21" s="766"/>
      <c r="K21" s="766"/>
      <c r="L21" s="766"/>
      <c r="M21" s="766"/>
      <c r="N21" s="766"/>
      <c r="O21" s="766"/>
      <c r="P21" s="766"/>
    </row>
    <row r="22" spans="5:16" ht="15">
      <c r="E22" s="766"/>
      <c r="F22" s="766"/>
      <c r="G22" s="766"/>
      <c r="H22" s="766"/>
      <c r="I22" s="766"/>
      <c r="J22" s="766"/>
      <c r="K22" s="766"/>
      <c r="L22" s="766"/>
      <c r="M22" s="766"/>
      <c r="N22" s="766"/>
      <c r="O22" s="766"/>
      <c r="P22" s="766"/>
    </row>
    <row r="23" spans="6:16" ht="15.75">
      <c r="F23" s="32"/>
      <c r="I23" s="32"/>
      <c r="J23" s="32"/>
      <c r="K23" s="32"/>
      <c r="L23" s="32"/>
      <c r="M23" s="32"/>
      <c r="N23" s="10" t="s">
        <v>590</v>
      </c>
      <c r="O23" s="32"/>
      <c r="P23" s="32"/>
    </row>
    <row r="24" spans="6:16" ht="15.75">
      <c r="F24" s="32"/>
      <c r="I24" s="32"/>
      <c r="J24" s="32"/>
      <c r="K24" s="32"/>
      <c r="L24" s="32"/>
      <c r="M24" s="32"/>
      <c r="N24" s="10" t="s">
        <v>468</v>
      </c>
      <c r="O24" s="32"/>
      <c r="P24" s="32"/>
    </row>
  </sheetData>
  <sheetProtection/>
  <mergeCells count="15">
    <mergeCell ref="D11:D12"/>
    <mergeCell ref="E11:P11"/>
    <mergeCell ref="A6:F6"/>
    <mergeCell ref="A7:F7"/>
    <mergeCell ref="E21:P21"/>
    <mergeCell ref="E22:P22"/>
    <mergeCell ref="A11:A12"/>
    <mergeCell ref="B11:B12"/>
    <mergeCell ref="C11:C12"/>
    <mergeCell ref="A2:P2"/>
    <mergeCell ref="E1:F1"/>
    <mergeCell ref="I1:P1"/>
    <mergeCell ref="A3:P3"/>
    <mergeCell ref="A4:P4"/>
    <mergeCell ref="H10:P10"/>
  </mergeCells>
  <printOptions/>
  <pageMargins left="0.7086614173228347" right="0.7086614173228347" top="0.7480314960629921" bottom="0.7480314960629921" header="0.31496062992125984" footer="0.31496062992125984"/>
  <pageSetup horizontalDpi="600" verticalDpi="600" orientation="landscape" paperSize="9" scale="64" r:id="rId1"/>
</worksheet>
</file>

<file path=xl/worksheets/sheet52.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1">
      <selection activeCell="K11" sqref="K11"/>
    </sheetView>
  </sheetViews>
  <sheetFormatPr defaultColWidth="9.140625" defaultRowHeight="12.75"/>
  <cols>
    <col min="1" max="1" width="9.140625" style="108" customWidth="1"/>
    <col min="2" max="2" width="13.00390625" style="108" customWidth="1"/>
    <col min="3" max="3" width="9.140625" style="108" customWidth="1"/>
    <col min="4" max="4" width="8.421875" style="108" customWidth="1"/>
    <col min="5" max="5" width="14.00390625" style="108" customWidth="1"/>
    <col min="6" max="6" width="12.8515625" style="108" customWidth="1"/>
    <col min="7" max="7" width="15.28125" style="108" customWidth="1"/>
    <col min="8" max="8" width="14.7109375" style="108" bestFit="1" customWidth="1"/>
    <col min="9" max="9" width="9.57421875" style="108" customWidth="1"/>
    <col min="10" max="10" width="18.00390625" style="108" customWidth="1"/>
    <col min="11" max="11" width="9.28125" style="108" customWidth="1"/>
    <col min="12" max="12" width="10.8515625" style="108" customWidth="1"/>
    <col min="13" max="13" width="9.140625" style="108" customWidth="1"/>
    <col min="14" max="14" width="12.57421875" style="108" customWidth="1"/>
    <col min="15" max="16384" width="9.140625" style="108" customWidth="1"/>
  </cols>
  <sheetData>
    <row r="1" spans="3:17" ht="18">
      <c r="C1" s="68"/>
      <c r="D1" s="68"/>
      <c r="E1" s="68"/>
      <c r="F1" s="68"/>
      <c r="G1" s="601" t="s">
        <v>0</v>
      </c>
      <c r="H1" s="601"/>
      <c r="I1" s="601"/>
      <c r="J1" s="68"/>
      <c r="K1" s="68"/>
      <c r="L1" s="68"/>
      <c r="M1" s="68" t="s">
        <v>660</v>
      </c>
      <c r="N1" s="68"/>
      <c r="O1" s="68"/>
      <c r="P1" s="68"/>
      <c r="Q1" s="68"/>
    </row>
    <row r="2" spans="2:17" ht="20.25">
      <c r="B2" s="602" t="s">
        <v>786</v>
      </c>
      <c r="C2" s="602"/>
      <c r="D2" s="602"/>
      <c r="E2" s="602"/>
      <c r="F2" s="602"/>
      <c r="G2" s="602"/>
      <c r="H2" s="602"/>
      <c r="I2" s="602"/>
      <c r="J2" s="602"/>
      <c r="K2" s="602"/>
      <c r="L2" s="602"/>
      <c r="M2" s="602"/>
      <c r="N2" s="602"/>
      <c r="O2" s="68"/>
      <c r="P2" s="68"/>
      <c r="Q2" s="68"/>
    </row>
    <row r="3" spans="3:17" ht="18">
      <c r="C3" s="245"/>
      <c r="D3" s="245"/>
      <c r="E3" s="245"/>
      <c r="F3" s="245"/>
      <c r="G3" s="245"/>
      <c r="H3" s="245"/>
      <c r="I3" s="245"/>
      <c r="J3" s="245"/>
      <c r="K3" s="245"/>
      <c r="L3" s="245"/>
      <c r="M3" s="245"/>
      <c r="N3" s="245"/>
      <c r="O3" s="68"/>
      <c r="P3" s="68"/>
      <c r="Q3" s="68"/>
    </row>
    <row r="4" spans="1:14" ht="20.25" customHeight="1">
      <c r="A4" s="770" t="s">
        <v>661</v>
      </c>
      <c r="B4" s="770"/>
      <c r="C4" s="770"/>
      <c r="D4" s="770"/>
      <c r="E4" s="770"/>
      <c r="F4" s="770"/>
      <c r="G4" s="770"/>
      <c r="H4" s="770"/>
      <c r="I4" s="770"/>
      <c r="J4" s="770"/>
      <c r="K4" s="770"/>
      <c r="L4" s="770"/>
      <c r="M4" s="770"/>
      <c r="N4" s="770"/>
    </row>
    <row r="5" spans="1:15" ht="20.25" customHeight="1">
      <c r="A5" s="771" t="s">
        <v>485</v>
      </c>
      <c r="B5" s="771"/>
      <c r="C5" s="771"/>
      <c r="D5" s="771"/>
      <c r="E5" s="771"/>
      <c r="F5" s="771"/>
      <c r="G5" s="771"/>
      <c r="H5" s="604" t="s">
        <v>809</v>
      </c>
      <c r="I5" s="604"/>
      <c r="J5" s="604"/>
      <c r="K5" s="604"/>
      <c r="L5" s="604"/>
      <c r="M5" s="604"/>
      <c r="N5" s="604"/>
      <c r="O5" s="159"/>
    </row>
    <row r="6" spans="1:14" ht="15" customHeight="1">
      <c r="A6" s="679" t="s">
        <v>68</v>
      </c>
      <c r="B6" s="679" t="s">
        <v>276</v>
      </c>
      <c r="C6" s="772" t="s">
        <v>409</v>
      </c>
      <c r="D6" s="773"/>
      <c r="E6" s="773"/>
      <c r="F6" s="773"/>
      <c r="G6" s="774"/>
      <c r="H6" s="682" t="s">
        <v>405</v>
      </c>
      <c r="I6" s="682"/>
      <c r="J6" s="682"/>
      <c r="K6" s="682"/>
      <c r="L6" s="682"/>
      <c r="M6" s="682"/>
      <c r="N6" s="679" t="s">
        <v>277</v>
      </c>
    </row>
    <row r="7" spans="1:14" ht="12.75" customHeight="1">
      <c r="A7" s="680"/>
      <c r="B7" s="680"/>
      <c r="C7" s="775"/>
      <c r="D7" s="776"/>
      <c r="E7" s="776"/>
      <c r="F7" s="776"/>
      <c r="G7" s="777"/>
      <c r="H7" s="682"/>
      <c r="I7" s="682"/>
      <c r="J7" s="682"/>
      <c r="K7" s="682"/>
      <c r="L7" s="682"/>
      <c r="M7" s="682"/>
      <c r="N7" s="680"/>
    </row>
    <row r="8" spans="1:14" ht="5.25" customHeight="1">
      <c r="A8" s="680"/>
      <c r="B8" s="680"/>
      <c r="C8" s="775"/>
      <c r="D8" s="776"/>
      <c r="E8" s="776"/>
      <c r="F8" s="776"/>
      <c r="G8" s="777"/>
      <c r="H8" s="682"/>
      <c r="I8" s="682"/>
      <c r="J8" s="682"/>
      <c r="K8" s="682"/>
      <c r="L8" s="682"/>
      <c r="M8" s="682"/>
      <c r="N8" s="680"/>
    </row>
    <row r="9" spans="1:14" ht="68.25" customHeight="1">
      <c r="A9" s="681"/>
      <c r="B9" s="681"/>
      <c r="C9" s="354" t="s">
        <v>278</v>
      </c>
      <c r="D9" s="354" t="s">
        <v>279</v>
      </c>
      <c r="E9" s="354" t="s">
        <v>280</v>
      </c>
      <c r="F9" s="354" t="s">
        <v>281</v>
      </c>
      <c r="G9" s="355" t="s">
        <v>282</v>
      </c>
      <c r="H9" s="356" t="s">
        <v>404</v>
      </c>
      <c r="I9" s="356" t="s">
        <v>406</v>
      </c>
      <c r="J9" s="356" t="s">
        <v>410</v>
      </c>
      <c r="K9" s="356" t="s">
        <v>407</v>
      </c>
      <c r="L9" s="356" t="s">
        <v>408</v>
      </c>
      <c r="M9" s="356" t="s">
        <v>42</v>
      </c>
      <c r="N9" s="681"/>
    </row>
    <row r="10" spans="1:14" ht="15.75">
      <c r="A10" s="351">
        <v>1</v>
      </c>
      <c r="B10" s="351">
        <v>2</v>
      </c>
      <c r="C10" s="351">
        <v>3</v>
      </c>
      <c r="D10" s="351">
        <v>4</v>
      </c>
      <c r="E10" s="351">
        <v>5</v>
      </c>
      <c r="F10" s="351">
        <v>6</v>
      </c>
      <c r="G10" s="351">
        <v>7</v>
      </c>
      <c r="H10" s="351">
        <v>8</v>
      </c>
      <c r="I10" s="351">
        <v>9</v>
      </c>
      <c r="J10" s="351">
        <v>10</v>
      </c>
      <c r="K10" s="351">
        <v>11</v>
      </c>
      <c r="L10" s="351">
        <v>12</v>
      </c>
      <c r="M10" s="351">
        <v>13</v>
      </c>
      <c r="N10" s="351">
        <v>14</v>
      </c>
    </row>
    <row r="11" spans="1:14" ht="24.75" customHeight="1">
      <c r="A11" s="163">
        <v>1</v>
      </c>
      <c r="B11" s="163" t="s">
        <v>470</v>
      </c>
      <c r="C11" s="353" t="s">
        <v>476</v>
      </c>
      <c r="D11" s="353" t="s">
        <v>476</v>
      </c>
      <c r="E11" s="353" t="s">
        <v>476</v>
      </c>
      <c r="F11" s="353" t="s">
        <v>476</v>
      </c>
      <c r="G11" s="353" t="s">
        <v>476</v>
      </c>
      <c r="H11" s="353" t="s">
        <v>476</v>
      </c>
      <c r="I11" s="353" t="s">
        <v>476</v>
      </c>
      <c r="J11" s="353" t="s">
        <v>476</v>
      </c>
      <c r="K11" s="353" t="s">
        <v>476</v>
      </c>
      <c r="L11" s="353" t="s">
        <v>476</v>
      </c>
      <c r="M11" s="353" t="s">
        <v>476</v>
      </c>
      <c r="N11" s="353" t="s">
        <v>476</v>
      </c>
    </row>
    <row r="13" spans="2:6" ht="15.75">
      <c r="B13" s="140"/>
      <c r="C13" s="769"/>
      <c r="D13" s="769"/>
      <c r="E13" s="769"/>
      <c r="F13" s="769"/>
    </row>
    <row r="14" spans="2:6" ht="15.75">
      <c r="B14" s="140"/>
      <c r="C14" s="769"/>
      <c r="D14" s="769"/>
      <c r="E14" s="769"/>
      <c r="F14" s="769"/>
    </row>
    <row r="15" spans="2:6" ht="15.75">
      <c r="B15" s="140"/>
      <c r="C15" s="769"/>
      <c r="D15" s="769"/>
      <c r="E15" s="769"/>
      <c r="F15" s="769"/>
    </row>
    <row r="16" spans="2:6" ht="15.75">
      <c r="B16" s="357"/>
      <c r="C16" s="769"/>
      <c r="D16" s="769"/>
      <c r="E16" s="769"/>
      <c r="F16" s="769"/>
    </row>
    <row r="17" spans="2:11" ht="15.75">
      <c r="B17" s="357"/>
      <c r="C17" s="769"/>
      <c r="D17" s="769"/>
      <c r="E17" s="769"/>
      <c r="F17" s="769"/>
      <c r="K17" s="10" t="s">
        <v>590</v>
      </c>
    </row>
    <row r="18" ht="15.75">
      <c r="K18" s="10" t="s">
        <v>468</v>
      </c>
    </row>
  </sheetData>
  <sheetProtection/>
  <mergeCells count="15">
    <mergeCell ref="A6:A9"/>
    <mergeCell ref="B6:B9"/>
    <mergeCell ref="C6:G8"/>
    <mergeCell ref="B2:N2"/>
    <mergeCell ref="C13:F13"/>
    <mergeCell ref="C14:F14"/>
    <mergeCell ref="C15:F15"/>
    <mergeCell ref="C16:F16"/>
    <mergeCell ref="C17:F17"/>
    <mergeCell ref="G1:I1"/>
    <mergeCell ref="H6:M8"/>
    <mergeCell ref="H5:N5"/>
    <mergeCell ref="A4:N4"/>
    <mergeCell ref="A5:G5"/>
    <mergeCell ref="N6:N9"/>
  </mergeCells>
  <printOptions horizontalCentered="1"/>
  <pageMargins left="0.5" right="0.51" top="0.85" bottom="0" header="0.31496062992125984" footer="0.31496062992125984"/>
  <pageSetup fitToHeight="1" fitToWidth="1" horizontalDpi="600" verticalDpi="600" orientation="landscape" paperSize="9" scale="83" r:id="rId1"/>
  <colBreaks count="1" manualBreakCount="1">
    <brk id="14" max="65535" man="1"/>
  </colBreaks>
</worksheet>
</file>

<file path=xl/worksheets/sheet53.xml><?xml version="1.0" encoding="utf-8"?>
<worksheet xmlns="http://schemas.openxmlformats.org/spreadsheetml/2006/main" xmlns:r="http://schemas.openxmlformats.org/officeDocument/2006/relationships">
  <sheetPr>
    <pageSetUpPr fitToPage="1"/>
  </sheetPr>
  <dimension ref="A1:L46"/>
  <sheetViews>
    <sheetView view="pageBreakPreview" zoomScale="88" zoomScaleSheetLayoutView="88" zoomScalePageLayoutView="0" workbookViewId="0" topLeftCell="A1">
      <selection activeCell="F1" sqref="F1"/>
    </sheetView>
  </sheetViews>
  <sheetFormatPr defaultColWidth="9.140625" defaultRowHeight="12.75"/>
  <cols>
    <col min="1" max="1" width="36.00390625" style="0" customWidth="1"/>
    <col min="2" max="2" width="25.7109375" style="0" customWidth="1"/>
    <col min="3" max="3" width="21.8515625" style="0" customWidth="1"/>
    <col min="4" max="4" width="22.57421875" style="0" customWidth="1"/>
    <col min="5" max="5" width="19.421875" style="0" customWidth="1"/>
    <col min="6" max="6" width="17.421875" style="0" customWidth="1"/>
  </cols>
  <sheetData>
    <row r="1" spans="1:12" ht="18">
      <c r="A1" s="601" t="s">
        <v>0</v>
      </c>
      <c r="B1" s="601"/>
      <c r="C1" s="601"/>
      <c r="D1" s="601"/>
      <c r="E1" s="601"/>
      <c r="F1" s="72" t="s">
        <v>662</v>
      </c>
      <c r="G1" s="68"/>
      <c r="H1" s="68"/>
      <c r="I1" s="68"/>
      <c r="J1" s="68"/>
      <c r="K1" s="68"/>
      <c r="L1" s="68"/>
    </row>
    <row r="2" spans="1:12" ht="21">
      <c r="A2" s="617" t="s">
        <v>786</v>
      </c>
      <c r="B2" s="617"/>
      <c r="C2" s="617"/>
      <c r="D2" s="617"/>
      <c r="E2" s="617"/>
      <c r="F2" s="617"/>
      <c r="G2" s="69"/>
      <c r="H2" s="69"/>
      <c r="I2" s="69"/>
      <c r="J2" s="69"/>
      <c r="K2" s="69"/>
      <c r="L2" s="69"/>
    </row>
    <row r="3" spans="1:6" ht="12.75">
      <c r="A3" s="53"/>
      <c r="B3" s="53"/>
      <c r="C3" s="53"/>
      <c r="D3" s="53"/>
      <c r="E3" s="53"/>
      <c r="F3" s="53"/>
    </row>
    <row r="4" spans="1:7" ht="18.75">
      <c r="A4" s="778" t="s">
        <v>663</v>
      </c>
      <c r="B4" s="778"/>
      <c r="C4" s="778"/>
      <c r="D4" s="778"/>
      <c r="E4" s="778"/>
      <c r="F4" s="778"/>
      <c r="G4" s="778"/>
    </row>
    <row r="5" spans="1:7" ht="18.75">
      <c r="A5" s="60" t="s">
        <v>466</v>
      </c>
      <c r="B5" s="73"/>
      <c r="C5" s="73"/>
      <c r="D5" s="73"/>
      <c r="E5" s="73"/>
      <c r="F5" s="73"/>
      <c r="G5" s="73"/>
    </row>
    <row r="6" spans="1:6" ht="31.5">
      <c r="A6" s="74"/>
      <c r="B6" s="75" t="s">
        <v>306</v>
      </c>
      <c r="C6" s="75" t="s">
        <v>307</v>
      </c>
      <c r="D6" s="75" t="s">
        <v>308</v>
      </c>
      <c r="E6" s="76"/>
      <c r="F6" s="76"/>
    </row>
    <row r="7" spans="1:6" ht="15">
      <c r="A7" s="77" t="s">
        <v>309</v>
      </c>
      <c r="B7" s="83" t="s">
        <v>496</v>
      </c>
      <c r="C7" s="83" t="s">
        <v>496</v>
      </c>
      <c r="D7" s="83" t="s">
        <v>479</v>
      </c>
      <c r="E7" s="76"/>
      <c r="F7" s="76"/>
    </row>
    <row r="8" spans="1:6" ht="13.5" customHeight="1">
      <c r="A8" s="77" t="s">
        <v>310</v>
      </c>
      <c r="B8" s="83" t="s">
        <v>496</v>
      </c>
      <c r="C8" s="83" t="s">
        <v>496</v>
      </c>
      <c r="D8" s="83" t="s">
        <v>479</v>
      </c>
      <c r="E8" s="76"/>
      <c r="F8" s="76"/>
    </row>
    <row r="9" spans="1:6" ht="13.5" customHeight="1">
      <c r="A9" s="77" t="s">
        <v>311</v>
      </c>
      <c r="B9" s="83"/>
      <c r="C9" s="83"/>
      <c r="D9" s="83" t="s">
        <v>479</v>
      </c>
      <c r="E9" s="76"/>
      <c r="F9" s="76"/>
    </row>
    <row r="10" spans="1:6" ht="13.5" customHeight="1">
      <c r="A10" s="78" t="s">
        <v>312</v>
      </c>
      <c r="B10" s="83" t="s">
        <v>606</v>
      </c>
      <c r="C10" s="83" t="s">
        <v>606</v>
      </c>
      <c r="D10" s="83" t="s">
        <v>479</v>
      </c>
      <c r="E10" s="76"/>
      <c r="F10" s="76"/>
    </row>
    <row r="11" spans="1:6" ht="13.5" customHeight="1">
      <c r="A11" s="78" t="s">
        <v>313</v>
      </c>
      <c r="B11" s="83" t="s">
        <v>498</v>
      </c>
      <c r="C11" s="83" t="s">
        <v>500</v>
      </c>
      <c r="D11" s="83" t="s">
        <v>479</v>
      </c>
      <c r="E11" s="76"/>
      <c r="F11" s="76"/>
    </row>
    <row r="12" spans="1:6" ht="13.5" customHeight="1">
      <c r="A12" s="78" t="s">
        <v>314</v>
      </c>
      <c r="B12" s="83" t="s">
        <v>497</v>
      </c>
      <c r="C12" s="83" t="s">
        <v>497</v>
      </c>
      <c r="D12" s="83" t="s">
        <v>479</v>
      </c>
      <c r="E12" s="76"/>
      <c r="F12" s="76"/>
    </row>
    <row r="13" spans="1:6" ht="13.5" customHeight="1">
      <c r="A13" s="78" t="s">
        <v>315</v>
      </c>
      <c r="B13" s="361" t="s">
        <v>499</v>
      </c>
      <c r="C13" s="361" t="s">
        <v>501</v>
      </c>
      <c r="D13" s="83" t="s">
        <v>479</v>
      </c>
      <c r="E13" s="76"/>
      <c r="F13" s="76"/>
    </row>
    <row r="14" spans="1:6" ht="13.5" customHeight="1">
      <c r="A14" s="78" t="s">
        <v>316</v>
      </c>
      <c r="B14" s="83" t="s">
        <v>496</v>
      </c>
      <c r="C14" s="83" t="s">
        <v>496</v>
      </c>
      <c r="D14" s="83" t="s">
        <v>479</v>
      </c>
      <c r="E14" s="76"/>
      <c r="F14" s="76"/>
    </row>
    <row r="15" spans="1:6" ht="13.5" customHeight="1">
      <c r="A15" s="78" t="s">
        <v>317</v>
      </c>
      <c r="B15" s="83" t="s">
        <v>497</v>
      </c>
      <c r="C15" s="83" t="s">
        <v>497</v>
      </c>
      <c r="D15" s="83" t="s">
        <v>479</v>
      </c>
      <c r="E15" s="76"/>
      <c r="F15" s="76"/>
    </row>
    <row r="16" spans="1:6" ht="13.5" customHeight="1">
      <c r="A16" s="78" t="s">
        <v>318</v>
      </c>
      <c r="B16" s="83" t="s">
        <v>497</v>
      </c>
      <c r="C16" s="83" t="s">
        <v>497</v>
      </c>
      <c r="D16" s="83" t="s">
        <v>479</v>
      </c>
      <c r="E16" s="76"/>
      <c r="F16" s="76"/>
    </row>
    <row r="17" spans="1:6" ht="13.5" customHeight="1">
      <c r="A17" s="78" t="s">
        <v>319</v>
      </c>
      <c r="B17" s="83" t="s">
        <v>496</v>
      </c>
      <c r="C17" s="83" t="s">
        <v>496</v>
      </c>
      <c r="D17" s="83" t="s">
        <v>479</v>
      </c>
      <c r="E17" s="76"/>
      <c r="F17" s="76"/>
    </row>
    <row r="18" spans="1:6" ht="13.5" customHeight="1">
      <c r="A18" s="79"/>
      <c r="B18" s="80"/>
      <c r="C18" s="80"/>
      <c r="D18" s="80"/>
      <c r="E18" s="76"/>
      <c r="F18" s="76"/>
    </row>
    <row r="19" spans="1:7" ht="13.5" customHeight="1">
      <c r="A19" s="779" t="s">
        <v>320</v>
      </c>
      <c r="B19" s="779"/>
      <c r="C19" s="779"/>
      <c r="D19" s="779"/>
      <c r="E19" s="779"/>
      <c r="F19" s="779"/>
      <c r="G19" s="779"/>
    </row>
    <row r="20" spans="1:7" ht="15">
      <c r="A20" s="76"/>
      <c r="B20" s="76"/>
      <c r="C20" s="76"/>
      <c r="D20" s="76"/>
      <c r="E20" s="632" t="s">
        <v>809</v>
      </c>
      <c r="F20" s="632"/>
      <c r="G20" s="632"/>
    </row>
    <row r="21" spans="1:6" ht="36.75" customHeight="1">
      <c r="A21" s="71" t="s">
        <v>412</v>
      </c>
      <c r="B21" s="71" t="s">
        <v>3</v>
      </c>
      <c r="C21" s="81" t="s">
        <v>321</v>
      </c>
      <c r="D21" s="82" t="s">
        <v>322</v>
      </c>
      <c r="E21" s="71" t="s">
        <v>323</v>
      </c>
      <c r="F21" s="71" t="s">
        <v>324</v>
      </c>
    </row>
    <row r="22" spans="1:6" ht="15">
      <c r="A22" s="77" t="s">
        <v>325</v>
      </c>
      <c r="B22" s="83">
        <v>0</v>
      </c>
      <c r="C22" s="83">
        <v>0</v>
      </c>
      <c r="D22" s="362">
        <v>0</v>
      </c>
      <c r="E22" s="363">
        <v>0</v>
      </c>
      <c r="F22" s="363">
        <v>0</v>
      </c>
    </row>
    <row r="23" spans="1:6" ht="15">
      <c r="A23" s="77" t="s">
        <v>326</v>
      </c>
      <c r="B23" s="83">
        <v>0</v>
      </c>
      <c r="C23" s="83">
        <v>0</v>
      </c>
      <c r="D23" s="362">
        <v>0</v>
      </c>
      <c r="E23" s="363">
        <v>0</v>
      </c>
      <c r="F23" s="363">
        <v>0</v>
      </c>
    </row>
    <row r="24" spans="1:6" ht="15">
      <c r="A24" s="77" t="s">
        <v>327</v>
      </c>
      <c r="B24" s="83">
        <v>0</v>
      </c>
      <c r="C24" s="83">
        <v>0</v>
      </c>
      <c r="D24" s="362">
        <v>0</v>
      </c>
      <c r="E24" s="363">
        <v>0</v>
      </c>
      <c r="F24" s="363">
        <v>0</v>
      </c>
    </row>
    <row r="25" spans="1:6" ht="25.5">
      <c r="A25" s="77" t="s">
        <v>328</v>
      </c>
      <c r="B25" s="83">
        <v>0</v>
      </c>
      <c r="C25" s="83">
        <v>0</v>
      </c>
      <c r="D25" s="362">
        <v>0</v>
      </c>
      <c r="E25" s="363">
        <v>0</v>
      </c>
      <c r="F25" s="363">
        <v>0</v>
      </c>
    </row>
    <row r="26" spans="1:6" ht="32.25" customHeight="1">
      <c r="A26" s="77" t="s">
        <v>502</v>
      </c>
      <c r="B26" s="83">
        <v>0</v>
      </c>
      <c r="C26" s="83">
        <v>0</v>
      </c>
      <c r="D26" s="362">
        <v>0</v>
      </c>
      <c r="E26" s="381">
        <v>0</v>
      </c>
      <c r="F26" s="381">
        <v>0</v>
      </c>
    </row>
    <row r="27" spans="1:6" ht="15">
      <c r="A27" s="77" t="s">
        <v>329</v>
      </c>
      <c r="B27" s="83">
        <v>0</v>
      </c>
      <c r="C27" s="83">
        <v>0</v>
      </c>
      <c r="D27" s="362">
        <v>0</v>
      </c>
      <c r="E27" s="363">
        <v>0</v>
      </c>
      <c r="F27" s="363">
        <v>0</v>
      </c>
    </row>
    <row r="28" spans="1:6" ht="15">
      <c r="A28" s="77" t="s">
        <v>330</v>
      </c>
      <c r="B28" s="83">
        <v>0</v>
      </c>
      <c r="C28" s="83">
        <v>0</v>
      </c>
      <c r="D28" s="362">
        <v>0</v>
      </c>
      <c r="E28" s="363">
        <v>0</v>
      </c>
      <c r="F28" s="363">
        <v>0</v>
      </c>
    </row>
    <row r="29" spans="1:6" ht="15">
      <c r="A29" s="77" t="s">
        <v>331</v>
      </c>
      <c r="B29" s="83">
        <v>0</v>
      </c>
      <c r="C29" s="83">
        <v>0</v>
      </c>
      <c r="D29" s="362">
        <v>0</v>
      </c>
      <c r="E29" s="363">
        <v>0</v>
      </c>
      <c r="F29" s="363">
        <v>0</v>
      </c>
    </row>
    <row r="30" spans="1:6" ht="15">
      <c r="A30" s="77" t="s">
        <v>332</v>
      </c>
      <c r="B30" s="83">
        <v>0</v>
      </c>
      <c r="C30" s="83">
        <v>0</v>
      </c>
      <c r="D30" s="362">
        <v>0</v>
      </c>
      <c r="E30" s="363">
        <v>0</v>
      </c>
      <c r="F30" s="363">
        <v>0</v>
      </c>
    </row>
    <row r="31" spans="1:6" ht="15">
      <c r="A31" s="77" t="s">
        <v>333</v>
      </c>
      <c r="B31" s="83">
        <v>0</v>
      </c>
      <c r="C31" s="83">
        <v>0</v>
      </c>
      <c r="D31" s="362">
        <v>0</v>
      </c>
      <c r="E31" s="363">
        <v>0</v>
      </c>
      <c r="F31" s="363">
        <v>0</v>
      </c>
    </row>
    <row r="32" spans="1:6" ht="15">
      <c r="A32" s="77" t="s">
        <v>334</v>
      </c>
      <c r="B32" s="83">
        <v>0</v>
      </c>
      <c r="C32" s="83">
        <v>0</v>
      </c>
      <c r="D32" s="362">
        <v>0</v>
      </c>
      <c r="E32" s="363">
        <v>0</v>
      </c>
      <c r="F32" s="363">
        <v>0</v>
      </c>
    </row>
    <row r="33" spans="1:6" ht="15">
      <c r="A33" s="77" t="s">
        <v>335</v>
      </c>
      <c r="B33" s="83">
        <v>0</v>
      </c>
      <c r="C33" s="83">
        <v>0</v>
      </c>
      <c r="D33" s="362">
        <v>0</v>
      </c>
      <c r="E33" s="363">
        <v>0</v>
      </c>
      <c r="F33" s="363">
        <v>0</v>
      </c>
    </row>
    <row r="34" spans="1:6" ht="15">
      <c r="A34" s="77" t="s">
        <v>336</v>
      </c>
      <c r="B34" s="83">
        <v>0</v>
      </c>
      <c r="C34" s="83">
        <v>0</v>
      </c>
      <c r="D34" s="362">
        <v>0</v>
      </c>
      <c r="E34" s="363">
        <v>0</v>
      </c>
      <c r="F34" s="363">
        <v>0</v>
      </c>
    </row>
    <row r="35" spans="1:6" ht="15">
      <c r="A35" s="77" t="s">
        <v>337</v>
      </c>
      <c r="B35" s="83">
        <v>0</v>
      </c>
      <c r="C35" s="83">
        <v>0</v>
      </c>
      <c r="D35" s="362">
        <v>0</v>
      </c>
      <c r="E35" s="363">
        <v>0</v>
      </c>
      <c r="F35" s="363">
        <v>0</v>
      </c>
    </row>
    <row r="36" spans="1:6" ht="15">
      <c r="A36" s="77" t="s">
        <v>338</v>
      </c>
      <c r="B36" s="83">
        <v>0</v>
      </c>
      <c r="C36" s="83">
        <v>0</v>
      </c>
      <c r="D36" s="362">
        <v>0</v>
      </c>
      <c r="E36" s="363">
        <v>0</v>
      </c>
      <c r="F36" s="363">
        <v>0</v>
      </c>
    </row>
    <row r="37" spans="1:6" ht="15">
      <c r="A37" s="77" t="s">
        <v>339</v>
      </c>
      <c r="B37" s="83">
        <v>0</v>
      </c>
      <c r="C37" s="83">
        <v>0</v>
      </c>
      <c r="D37" s="362">
        <v>0</v>
      </c>
      <c r="E37" s="363">
        <v>0</v>
      </c>
      <c r="F37" s="363">
        <v>0</v>
      </c>
    </row>
    <row r="38" spans="1:6" ht="15">
      <c r="A38" s="77" t="s">
        <v>42</v>
      </c>
      <c r="B38" s="83">
        <v>0</v>
      </c>
      <c r="C38" s="83">
        <v>0</v>
      </c>
      <c r="D38" s="362">
        <v>0</v>
      </c>
      <c r="E38" s="363">
        <v>0</v>
      </c>
      <c r="F38" s="363">
        <v>0</v>
      </c>
    </row>
    <row r="39" spans="1:6" ht="12.75">
      <c r="A39" s="83" t="s">
        <v>15</v>
      </c>
      <c r="B39" s="83">
        <f>SUM(B22:B38)</f>
        <v>0</v>
      </c>
      <c r="C39" s="83">
        <f>SUM(C22:C38)</f>
        <v>0</v>
      </c>
      <c r="D39" s="83">
        <f>SUM(D22:D38)</f>
        <v>0</v>
      </c>
      <c r="E39" s="83">
        <f>SUM(E22:E38)</f>
        <v>0</v>
      </c>
      <c r="F39" s="83">
        <f>SUM(F22:F38)</f>
        <v>0</v>
      </c>
    </row>
    <row r="43" spans="1:7" ht="15" customHeight="1">
      <c r="A43" s="62"/>
      <c r="B43" s="62"/>
      <c r="C43" s="62"/>
      <c r="D43" s="683"/>
      <c r="E43" s="683"/>
      <c r="F43" s="67"/>
      <c r="G43" s="63"/>
    </row>
    <row r="44" spans="1:7" ht="15" customHeight="1">
      <c r="A44" s="62"/>
      <c r="B44" s="62"/>
      <c r="C44" s="62"/>
      <c r="D44" s="683"/>
      <c r="E44" s="683"/>
      <c r="F44" s="63"/>
      <c r="G44" s="63"/>
    </row>
    <row r="45" spans="1:7" ht="15" customHeight="1">
      <c r="A45" s="62"/>
      <c r="B45" s="62"/>
      <c r="C45" s="62"/>
      <c r="D45" s="10" t="s">
        <v>590</v>
      </c>
      <c r="E45" s="10"/>
      <c r="F45" s="63"/>
      <c r="G45" s="63"/>
    </row>
    <row r="46" spans="1:7" ht="15.75">
      <c r="A46" s="62"/>
      <c r="C46" s="62"/>
      <c r="D46" s="10" t="s">
        <v>468</v>
      </c>
      <c r="E46" s="10"/>
      <c r="F46" s="64"/>
      <c r="G46" s="66"/>
    </row>
  </sheetData>
  <sheetProtection/>
  <mergeCells count="7">
    <mergeCell ref="D44:E44"/>
    <mergeCell ref="A1:E1"/>
    <mergeCell ref="A2:F2"/>
    <mergeCell ref="A4:G4"/>
    <mergeCell ref="A19:G19"/>
    <mergeCell ref="E20:G20"/>
    <mergeCell ref="D43:E43"/>
  </mergeCells>
  <hyperlinks>
    <hyperlink ref="B13" r:id="rId1" display="dpi-ut@nic.in"/>
    <hyperlink ref="C13" r:id="rId2" display="mdmchd@gmail.com"/>
  </hyperlinks>
  <printOptions horizontalCentered="1"/>
  <pageMargins left="0.55" right="0.42" top="0.47" bottom="0" header="0.31496062992125984" footer="0.31496062992125984"/>
  <pageSetup fitToHeight="1" fitToWidth="1" horizontalDpi="600" verticalDpi="600" orientation="landscape" paperSize="9" scale="76" r:id="rId3"/>
</worksheet>
</file>

<file path=xl/worksheets/sheet54.xml><?xml version="1.0" encoding="utf-8"?>
<worksheet xmlns="http://schemas.openxmlformats.org/spreadsheetml/2006/main" xmlns:r="http://schemas.openxmlformats.org/officeDocument/2006/relationships">
  <sheetPr>
    <pageSetUpPr fitToPage="1"/>
  </sheetPr>
  <dimension ref="B2:H13"/>
  <sheetViews>
    <sheetView view="pageBreakPreview" zoomScale="90" zoomScaleSheetLayoutView="90" zoomScalePageLayoutView="0" workbookViewId="0" topLeftCell="A1">
      <selection activeCell="B14" sqref="B14"/>
    </sheetView>
  </sheetViews>
  <sheetFormatPr defaultColWidth="9.140625" defaultRowHeight="12.75"/>
  <sheetData>
    <row r="2" ht="12.75">
      <c r="B2" s="11"/>
    </row>
    <row r="4" spans="2:8" ht="12.75" customHeight="1">
      <c r="B4" s="780" t="s">
        <v>895</v>
      </c>
      <c r="C4" s="780"/>
      <c r="D4" s="780"/>
      <c r="E4" s="780"/>
      <c r="F4" s="780"/>
      <c r="G4" s="780"/>
      <c r="H4" s="780"/>
    </row>
    <row r="5" spans="2:8" ht="12.75" customHeight="1">
      <c r="B5" s="780"/>
      <c r="C5" s="780"/>
      <c r="D5" s="780"/>
      <c r="E5" s="780"/>
      <c r="F5" s="780"/>
      <c r="G5" s="780"/>
      <c r="H5" s="780"/>
    </row>
    <row r="6" spans="2:8" ht="12.75" customHeight="1">
      <c r="B6" s="780"/>
      <c r="C6" s="780"/>
      <c r="D6" s="780"/>
      <c r="E6" s="780"/>
      <c r="F6" s="780"/>
      <c r="G6" s="780"/>
      <c r="H6" s="780"/>
    </row>
    <row r="7" spans="2:8" ht="12.75" customHeight="1">
      <c r="B7" s="780"/>
      <c r="C7" s="780"/>
      <c r="D7" s="780"/>
      <c r="E7" s="780"/>
      <c r="F7" s="780"/>
      <c r="G7" s="780"/>
      <c r="H7" s="780"/>
    </row>
    <row r="8" spans="2:8" ht="12.75" customHeight="1">
      <c r="B8" s="780"/>
      <c r="C8" s="780"/>
      <c r="D8" s="780"/>
      <c r="E8" s="780"/>
      <c r="F8" s="780"/>
      <c r="G8" s="780"/>
      <c r="H8" s="780"/>
    </row>
    <row r="9" spans="2:8" ht="12.75" customHeight="1">
      <c r="B9" s="780"/>
      <c r="C9" s="780"/>
      <c r="D9" s="780"/>
      <c r="E9" s="780"/>
      <c r="F9" s="780"/>
      <c r="G9" s="780"/>
      <c r="H9" s="780"/>
    </row>
    <row r="10" spans="2:8" ht="12.75" customHeight="1">
      <c r="B10" s="780"/>
      <c r="C10" s="780"/>
      <c r="D10" s="780"/>
      <c r="E10" s="780"/>
      <c r="F10" s="780"/>
      <c r="G10" s="780"/>
      <c r="H10" s="780"/>
    </row>
    <row r="11" spans="2:8" ht="12.75" customHeight="1">
      <c r="B11" s="780"/>
      <c r="C11" s="780"/>
      <c r="D11" s="780"/>
      <c r="E11" s="780"/>
      <c r="F11" s="780"/>
      <c r="G11" s="780"/>
      <c r="H11" s="780"/>
    </row>
    <row r="12" spans="2:8" ht="12.75" customHeight="1">
      <c r="B12" s="780"/>
      <c r="C12" s="780"/>
      <c r="D12" s="780"/>
      <c r="E12" s="780"/>
      <c r="F12" s="780"/>
      <c r="G12" s="780"/>
      <c r="H12" s="780"/>
    </row>
    <row r="13" spans="2:8" ht="12.75" customHeight="1">
      <c r="B13" s="780"/>
      <c r="C13" s="780"/>
      <c r="D13" s="780"/>
      <c r="E13" s="780"/>
      <c r="F13" s="780"/>
      <c r="G13" s="780"/>
      <c r="H13" s="780"/>
    </row>
  </sheetData>
  <sheetProtection/>
  <mergeCells count="1">
    <mergeCell ref="B4:H1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55.xml><?xml version="1.0" encoding="utf-8"?>
<worksheet xmlns="http://schemas.openxmlformats.org/spreadsheetml/2006/main" xmlns:r="http://schemas.openxmlformats.org/officeDocument/2006/relationships">
  <sheetPr>
    <pageSetUpPr fitToPage="1"/>
  </sheetPr>
  <dimension ref="A1:T32"/>
  <sheetViews>
    <sheetView view="pageBreakPreview" zoomScale="85" zoomScaleSheetLayoutView="85" zoomScalePageLayoutView="0" workbookViewId="0" topLeftCell="A16">
      <selection activeCell="G28" sqref="G28"/>
    </sheetView>
  </sheetViews>
  <sheetFormatPr defaultColWidth="9.140625" defaultRowHeight="12.75"/>
  <cols>
    <col min="1" max="1" width="8.57421875" style="108" customWidth="1"/>
    <col min="2" max="2" width="16.28125" style="108" bestFit="1" customWidth="1"/>
    <col min="3" max="3" width="11.7109375" style="108" customWidth="1"/>
    <col min="4" max="4" width="12.00390625" style="108" customWidth="1"/>
    <col min="5" max="5" width="12.140625" style="108" customWidth="1"/>
    <col min="6" max="6" width="17.421875" style="108" customWidth="1"/>
    <col min="7" max="7" width="12.421875" style="108" customWidth="1"/>
    <col min="8" max="8" width="16.00390625" style="108" customWidth="1"/>
    <col min="9" max="9" width="12.7109375" style="108" customWidth="1"/>
    <col min="10" max="10" width="15.00390625" style="108" customWidth="1"/>
    <col min="11" max="11" width="16.00390625" style="108" customWidth="1"/>
    <col min="12" max="12" width="11.8515625" style="108" customWidth="1"/>
    <col min="13" max="16384" width="9.140625" style="108" customWidth="1"/>
  </cols>
  <sheetData>
    <row r="1" spans="3:11" ht="15" customHeight="1">
      <c r="C1" s="537"/>
      <c r="D1" s="537"/>
      <c r="E1" s="537"/>
      <c r="F1" s="537"/>
      <c r="G1" s="537"/>
      <c r="H1" s="537"/>
      <c r="I1" s="25"/>
      <c r="J1" s="614" t="s">
        <v>664</v>
      </c>
      <c r="K1" s="614"/>
    </row>
    <row r="2" spans="1:11" s="178" customFormat="1" ht="19.5" customHeight="1">
      <c r="A2" s="784" t="s">
        <v>0</v>
      </c>
      <c r="B2" s="784"/>
      <c r="C2" s="784"/>
      <c r="D2" s="784"/>
      <c r="E2" s="784"/>
      <c r="F2" s="784"/>
      <c r="G2" s="784"/>
      <c r="H2" s="784"/>
      <c r="I2" s="784"/>
      <c r="J2" s="784"/>
      <c r="K2" s="784"/>
    </row>
    <row r="3" spans="1:11" s="178" customFormat="1" ht="19.5" customHeight="1">
      <c r="A3" s="783" t="s">
        <v>786</v>
      </c>
      <c r="B3" s="783"/>
      <c r="C3" s="783"/>
      <c r="D3" s="783"/>
      <c r="E3" s="783"/>
      <c r="F3" s="783"/>
      <c r="G3" s="783"/>
      <c r="H3" s="783"/>
      <c r="I3" s="783"/>
      <c r="J3" s="783"/>
      <c r="K3" s="783"/>
    </row>
    <row r="4" spans="1:11" s="178" customFormat="1" ht="14.25" customHeight="1">
      <c r="A4" s="177"/>
      <c r="B4" s="177"/>
      <c r="C4" s="177"/>
      <c r="D4" s="177"/>
      <c r="E4" s="177"/>
      <c r="F4" s="177"/>
      <c r="G4" s="177"/>
      <c r="H4" s="177"/>
      <c r="I4" s="177"/>
      <c r="J4" s="177"/>
      <c r="K4" s="177"/>
    </row>
    <row r="5" spans="1:11" s="178" customFormat="1" ht="18" customHeight="1">
      <c r="A5" s="781" t="s">
        <v>896</v>
      </c>
      <c r="B5" s="781"/>
      <c r="C5" s="781"/>
      <c r="D5" s="781"/>
      <c r="E5" s="781"/>
      <c r="F5" s="781"/>
      <c r="G5" s="781"/>
      <c r="H5" s="781"/>
      <c r="I5" s="781"/>
      <c r="J5" s="781"/>
      <c r="K5" s="781"/>
    </row>
    <row r="6" spans="1:11" ht="15.75">
      <c r="A6" s="48" t="s">
        <v>466</v>
      </c>
      <c r="B6" s="48"/>
      <c r="C6" s="43"/>
      <c r="D6" s="43"/>
      <c r="E6" s="43"/>
      <c r="F6" s="43"/>
      <c r="G6" s="43"/>
      <c r="H6" s="43"/>
      <c r="I6" s="43"/>
      <c r="J6" s="43"/>
      <c r="K6" s="43"/>
    </row>
    <row r="7" spans="1:20" ht="29.25" customHeight="1">
      <c r="A7" s="532" t="s">
        <v>68</v>
      </c>
      <c r="B7" s="532" t="s">
        <v>69</v>
      </c>
      <c r="C7" s="532" t="s">
        <v>70</v>
      </c>
      <c r="D7" s="532" t="s">
        <v>145</v>
      </c>
      <c r="E7" s="532"/>
      <c r="F7" s="532"/>
      <c r="G7" s="532"/>
      <c r="H7" s="532"/>
      <c r="I7" s="521" t="s">
        <v>225</v>
      </c>
      <c r="J7" s="532" t="s">
        <v>71</v>
      </c>
      <c r="K7" s="532" t="s">
        <v>414</v>
      </c>
      <c r="L7" s="534" t="s">
        <v>72</v>
      </c>
      <c r="S7" s="144"/>
      <c r="T7" s="144"/>
    </row>
    <row r="8" spans="1:12" ht="53.25" customHeight="1">
      <c r="A8" s="532"/>
      <c r="B8" s="532"/>
      <c r="C8" s="532"/>
      <c r="D8" s="532" t="s">
        <v>73</v>
      </c>
      <c r="E8" s="532" t="s">
        <v>74</v>
      </c>
      <c r="F8" s="532"/>
      <c r="G8" s="532"/>
      <c r="H8" s="112" t="s">
        <v>75</v>
      </c>
      <c r="I8" s="782"/>
      <c r="J8" s="532"/>
      <c r="K8" s="532"/>
      <c r="L8" s="534"/>
    </row>
    <row r="9" spans="1:12" ht="31.5">
      <c r="A9" s="532"/>
      <c r="B9" s="532"/>
      <c r="C9" s="532"/>
      <c r="D9" s="532"/>
      <c r="E9" s="112" t="s">
        <v>76</v>
      </c>
      <c r="F9" s="112" t="s">
        <v>77</v>
      </c>
      <c r="G9" s="112" t="s">
        <v>15</v>
      </c>
      <c r="H9" s="112"/>
      <c r="I9" s="522"/>
      <c r="J9" s="532"/>
      <c r="K9" s="532"/>
      <c r="L9" s="534"/>
    </row>
    <row r="10" spans="1:12" s="247" customFormat="1" ht="16.5" customHeight="1">
      <c r="A10" s="207">
        <v>1</v>
      </c>
      <c r="B10" s="207">
        <v>2</v>
      </c>
      <c r="C10" s="207">
        <v>3</v>
      </c>
      <c r="D10" s="207">
        <v>4</v>
      </c>
      <c r="E10" s="207">
        <v>5</v>
      </c>
      <c r="F10" s="207">
        <v>6</v>
      </c>
      <c r="G10" s="207">
        <v>7</v>
      </c>
      <c r="H10" s="207">
        <v>8</v>
      </c>
      <c r="I10" s="207">
        <v>9</v>
      </c>
      <c r="J10" s="207">
        <v>10</v>
      </c>
      <c r="K10" s="207">
        <v>11</v>
      </c>
      <c r="L10" s="207">
        <v>12</v>
      </c>
    </row>
    <row r="11" spans="1:12" ht="16.5" customHeight="1">
      <c r="A11" s="248">
        <v>1</v>
      </c>
      <c r="B11" s="218" t="s">
        <v>897</v>
      </c>
      <c r="C11" s="118">
        <v>30</v>
      </c>
      <c r="D11" s="163"/>
      <c r="E11" s="163">
        <v>4</v>
      </c>
      <c r="F11" s="163">
        <v>3</v>
      </c>
      <c r="G11" s="163">
        <f>E11+F11</f>
        <v>7</v>
      </c>
      <c r="H11" s="163">
        <f>D11+G11</f>
        <v>7</v>
      </c>
      <c r="I11" s="163">
        <f>C11-H11</f>
        <v>23</v>
      </c>
      <c r="J11" s="163">
        <f>C11-H11</f>
        <v>23</v>
      </c>
      <c r="K11" s="163" t="s">
        <v>479</v>
      </c>
      <c r="L11" s="163"/>
    </row>
    <row r="12" spans="1:12" ht="16.5" customHeight="1">
      <c r="A12" s="248">
        <v>2</v>
      </c>
      <c r="B12" s="218" t="s">
        <v>898</v>
      </c>
      <c r="C12" s="118">
        <v>31</v>
      </c>
      <c r="D12" s="163"/>
      <c r="E12" s="163">
        <v>4</v>
      </c>
      <c r="F12" s="163">
        <v>1</v>
      </c>
      <c r="G12" s="163">
        <f aca="true" t="shared" si="0" ref="G12:G22">E12+F12</f>
        <v>5</v>
      </c>
      <c r="H12" s="163">
        <f aca="true" t="shared" si="1" ref="H12:H22">D12+G12</f>
        <v>5</v>
      </c>
      <c r="I12" s="163">
        <f aca="true" t="shared" si="2" ref="I12:I22">C12-H12</f>
        <v>26</v>
      </c>
      <c r="J12" s="163">
        <f aca="true" t="shared" si="3" ref="J12:J22">C12-H12</f>
        <v>26</v>
      </c>
      <c r="K12" s="163" t="s">
        <v>479</v>
      </c>
      <c r="L12" s="163"/>
    </row>
    <row r="13" spans="1:12" ht="16.5" customHeight="1">
      <c r="A13" s="248">
        <v>3</v>
      </c>
      <c r="B13" s="218" t="s">
        <v>899</v>
      </c>
      <c r="C13" s="118">
        <v>30</v>
      </c>
      <c r="D13" s="163">
        <v>25</v>
      </c>
      <c r="E13" s="163">
        <v>5</v>
      </c>
      <c r="F13" s="163">
        <v>0</v>
      </c>
      <c r="G13" s="163">
        <f t="shared" si="0"/>
        <v>5</v>
      </c>
      <c r="H13" s="163">
        <f t="shared" si="1"/>
        <v>30</v>
      </c>
      <c r="I13" s="163">
        <f t="shared" si="2"/>
        <v>0</v>
      </c>
      <c r="J13" s="163">
        <f t="shared" si="3"/>
        <v>0</v>
      </c>
      <c r="K13" s="163" t="s">
        <v>479</v>
      </c>
      <c r="L13" s="163"/>
    </row>
    <row r="14" spans="1:12" ht="16.5" customHeight="1">
      <c r="A14" s="248">
        <v>4</v>
      </c>
      <c r="B14" s="218" t="s">
        <v>900</v>
      </c>
      <c r="C14" s="118">
        <v>31</v>
      </c>
      <c r="D14" s="163"/>
      <c r="E14" s="163">
        <v>4</v>
      </c>
      <c r="F14" s="163">
        <v>1</v>
      </c>
      <c r="G14" s="163">
        <f t="shared" si="0"/>
        <v>5</v>
      </c>
      <c r="H14" s="163">
        <f t="shared" si="1"/>
        <v>5</v>
      </c>
      <c r="I14" s="163">
        <f t="shared" si="2"/>
        <v>26</v>
      </c>
      <c r="J14" s="163">
        <f t="shared" si="3"/>
        <v>26</v>
      </c>
      <c r="K14" s="163" t="s">
        <v>479</v>
      </c>
      <c r="L14" s="163"/>
    </row>
    <row r="15" spans="1:12" ht="16.5" customHeight="1">
      <c r="A15" s="248">
        <v>5</v>
      </c>
      <c r="B15" s="218" t="s">
        <v>901</v>
      </c>
      <c r="C15" s="118">
        <v>31</v>
      </c>
      <c r="D15" s="163"/>
      <c r="E15" s="163">
        <v>4</v>
      </c>
      <c r="F15" s="163">
        <v>4</v>
      </c>
      <c r="G15" s="163">
        <f t="shared" si="0"/>
        <v>8</v>
      </c>
      <c r="H15" s="163">
        <f t="shared" si="1"/>
        <v>8</v>
      </c>
      <c r="I15" s="163">
        <f t="shared" si="2"/>
        <v>23</v>
      </c>
      <c r="J15" s="163">
        <f t="shared" si="3"/>
        <v>23</v>
      </c>
      <c r="K15" s="163" t="s">
        <v>479</v>
      </c>
      <c r="L15" s="163"/>
    </row>
    <row r="16" spans="1:12" s="223" customFormat="1" ht="16.5" customHeight="1">
      <c r="A16" s="248">
        <v>6</v>
      </c>
      <c r="B16" s="218" t="s">
        <v>902</v>
      </c>
      <c r="C16" s="248">
        <v>30</v>
      </c>
      <c r="D16" s="217"/>
      <c r="E16" s="217">
        <v>5</v>
      </c>
      <c r="F16" s="217">
        <v>1</v>
      </c>
      <c r="G16" s="163">
        <f t="shared" si="0"/>
        <v>6</v>
      </c>
      <c r="H16" s="163">
        <f t="shared" si="1"/>
        <v>6</v>
      </c>
      <c r="I16" s="163">
        <f t="shared" si="2"/>
        <v>24</v>
      </c>
      <c r="J16" s="163">
        <f t="shared" si="3"/>
        <v>24</v>
      </c>
      <c r="K16" s="163" t="s">
        <v>479</v>
      </c>
      <c r="L16" s="217"/>
    </row>
    <row r="17" spans="1:12" s="223" customFormat="1" ht="16.5" customHeight="1">
      <c r="A17" s="248">
        <v>7</v>
      </c>
      <c r="B17" s="218" t="s">
        <v>903</v>
      </c>
      <c r="C17" s="248">
        <v>31</v>
      </c>
      <c r="D17" s="217"/>
      <c r="E17" s="217">
        <v>4</v>
      </c>
      <c r="F17" s="217">
        <v>7</v>
      </c>
      <c r="G17" s="163">
        <f t="shared" si="0"/>
        <v>11</v>
      </c>
      <c r="H17" s="163">
        <f t="shared" si="1"/>
        <v>11</v>
      </c>
      <c r="I17" s="163">
        <f t="shared" si="2"/>
        <v>20</v>
      </c>
      <c r="J17" s="163">
        <f t="shared" si="3"/>
        <v>20</v>
      </c>
      <c r="K17" s="163" t="s">
        <v>479</v>
      </c>
      <c r="L17" s="217"/>
    </row>
    <row r="18" spans="1:12" s="223" customFormat="1" ht="16.5" customHeight="1">
      <c r="A18" s="248">
        <v>8</v>
      </c>
      <c r="B18" s="218" t="s">
        <v>904</v>
      </c>
      <c r="C18" s="248">
        <v>30</v>
      </c>
      <c r="D18" s="217"/>
      <c r="E18" s="217">
        <v>4</v>
      </c>
      <c r="F18" s="217">
        <v>2</v>
      </c>
      <c r="G18" s="163">
        <f t="shared" si="0"/>
        <v>6</v>
      </c>
      <c r="H18" s="163">
        <f t="shared" si="1"/>
        <v>6</v>
      </c>
      <c r="I18" s="163">
        <f t="shared" si="2"/>
        <v>24</v>
      </c>
      <c r="J18" s="163">
        <f t="shared" si="3"/>
        <v>24</v>
      </c>
      <c r="K18" s="163" t="s">
        <v>479</v>
      </c>
      <c r="L18" s="217"/>
    </row>
    <row r="19" spans="1:12" s="223" customFormat="1" ht="16.5" customHeight="1">
      <c r="A19" s="248">
        <v>9</v>
      </c>
      <c r="B19" s="218" t="s">
        <v>905</v>
      </c>
      <c r="C19" s="248">
        <v>31</v>
      </c>
      <c r="D19" s="217">
        <v>6</v>
      </c>
      <c r="E19" s="217">
        <v>5</v>
      </c>
      <c r="F19" s="217">
        <v>3</v>
      </c>
      <c r="G19" s="163">
        <f t="shared" si="0"/>
        <v>8</v>
      </c>
      <c r="H19" s="163">
        <f t="shared" si="1"/>
        <v>14</v>
      </c>
      <c r="I19" s="163">
        <f t="shared" si="2"/>
        <v>17</v>
      </c>
      <c r="J19" s="163">
        <f t="shared" si="3"/>
        <v>17</v>
      </c>
      <c r="K19" s="163" t="s">
        <v>479</v>
      </c>
      <c r="L19" s="217"/>
    </row>
    <row r="20" spans="1:12" s="223" customFormat="1" ht="16.5" customHeight="1">
      <c r="A20" s="248">
        <v>10</v>
      </c>
      <c r="B20" s="218" t="s">
        <v>907</v>
      </c>
      <c r="C20" s="248">
        <v>31</v>
      </c>
      <c r="D20" s="217">
        <v>5</v>
      </c>
      <c r="E20" s="217">
        <v>4</v>
      </c>
      <c r="F20" s="217">
        <v>3</v>
      </c>
      <c r="G20" s="163">
        <f t="shared" si="0"/>
        <v>7</v>
      </c>
      <c r="H20" s="163">
        <f t="shared" si="1"/>
        <v>12</v>
      </c>
      <c r="I20" s="163">
        <f t="shared" si="2"/>
        <v>19</v>
      </c>
      <c r="J20" s="163">
        <f t="shared" si="3"/>
        <v>19</v>
      </c>
      <c r="K20" s="163" t="s">
        <v>479</v>
      </c>
      <c r="L20" s="217"/>
    </row>
    <row r="21" spans="1:12" s="223" customFormat="1" ht="16.5" customHeight="1">
      <c r="A21" s="248">
        <v>11</v>
      </c>
      <c r="B21" s="218" t="s">
        <v>908</v>
      </c>
      <c r="C21" s="248">
        <v>29</v>
      </c>
      <c r="D21" s="174"/>
      <c r="E21" s="217">
        <v>4</v>
      </c>
      <c r="F21" s="217">
        <v>2</v>
      </c>
      <c r="G21" s="163">
        <f t="shared" si="0"/>
        <v>6</v>
      </c>
      <c r="H21" s="163">
        <f t="shared" si="1"/>
        <v>6</v>
      </c>
      <c r="I21" s="163">
        <f t="shared" si="2"/>
        <v>23</v>
      </c>
      <c r="J21" s="163">
        <f t="shared" si="3"/>
        <v>23</v>
      </c>
      <c r="K21" s="163" t="s">
        <v>479</v>
      </c>
      <c r="L21" s="217"/>
    </row>
    <row r="22" spans="1:12" s="223" customFormat="1" ht="16.5" customHeight="1">
      <c r="A22" s="248">
        <v>12</v>
      </c>
      <c r="B22" s="218" t="s">
        <v>909</v>
      </c>
      <c r="C22" s="248">
        <v>31</v>
      </c>
      <c r="D22" s="174"/>
      <c r="E22" s="217">
        <v>5</v>
      </c>
      <c r="F22" s="217">
        <v>3</v>
      </c>
      <c r="G22" s="163">
        <f t="shared" si="0"/>
        <v>8</v>
      </c>
      <c r="H22" s="163">
        <f t="shared" si="1"/>
        <v>8</v>
      </c>
      <c r="I22" s="163">
        <f t="shared" si="2"/>
        <v>23</v>
      </c>
      <c r="J22" s="163">
        <f t="shared" si="3"/>
        <v>23</v>
      </c>
      <c r="K22" s="163" t="s">
        <v>479</v>
      </c>
      <c r="L22" s="217"/>
    </row>
    <row r="23" spans="1:12" s="223" customFormat="1" ht="16.5" customHeight="1">
      <c r="A23" s="218"/>
      <c r="B23" s="249" t="s">
        <v>15</v>
      </c>
      <c r="C23" s="112">
        <f>SUM(C11:C22)</f>
        <v>366</v>
      </c>
      <c r="D23" s="174">
        <f>SUM(D11:D22)</f>
        <v>36</v>
      </c>
      <c r="E23" s="174">
        <f aca="true" t="shared" si="4" ref="E23:K23">SUM(E11:E22)</f>
        <v>52</v>
      </c>
      <c r="F23" s="174">
        <f t="shared" si="4"/>
        <v>30</v>
      </c>
      <c r="G23" s="174">
        <f t="shared" si="4"/>
        <v>82</v>
      </c>
      <c r="H23" s="174">
        <f t="shared" si="4"/>
        <v>118</v>
      </c>
      <c r="I23" s="174">
        <f t="shared" si="4"/>
        <v>248</v>
      </c>
      <c r="J23" s="174">
        <f t="shared" si="4"/>
        <v>248</v>
      </c>
      <c r="K23" s="174">
        <f t="shared" si="4"/>
        <v>0</v>
      </c>
      <c r="L23" s="174"/>
    </row>
    <row r="24" spans="1:11" s="223" customFormat="1" ht="11.25" customHeight="1">
      <c r="A24" s="250"/>
      <c r="B24" s="251"/>
      <c r="C24" s="229"/>
      <c r="D24" s="250"/>
      <c r="E24" s="250"/>
      <c r="F24" s="250"/>
      <c r="G24" s="250"/>
      <c r="H24" s="250"/>
      <c r="I24" s="250"/>
      <c r="J24" s="250"/>
      <c r="K24" s="250"/>
    </row>
    <row r="25" spans="1:10" ht="15.75">
      <c r="A25" s="10" t="s">
        <v>99</v>
      </c>
      <c r="B25" s="10"/>
      <c r="C25" s="10"/>
      <c r="D25" s="10"/>
      <c r="E25" s="10"/>
      <c r="F25" s="10"/>
      <c r="G25" s="10"/>
      <c r="H25" s="10"/>
      <c r="I25" s="10"/>
      <c r="J25" s="10"/>
    </row>
    <row r="26" spans="1:10" ht="15.75">
      <c r="A26" s="10"/>
      <c r="B26" s="10"/>
      <c r="C26" s="10"/>
      <c r="D26" s="10"/>
      <c r="E26" s="10"/>
      <c r="F26" s="10"/>
      <c r="G26" s="10"/>
      <c r="H26" s="10"/>
      <c r="I26" s="10"/>
      <c r="J26" s="10"/>
    </row>
    <row r="27" spans="1:10" ht="15.75">
      <c r="A27" s="10"/>
      <c r="B27" s="10"/>
      <c r="C27" s="10"/>
      <c r="D27" s="10"/>
      <c r="E27" s="10"/>
      <c r="F27" s="10"/>
      <c r="G27" s="10"/>
      <c r="H27" s="10"/>
      <c r="I27" s="10"/>
      <c r="J27" s="10"/>
    </row>
    <row r="28" spans="1:10" ht="15.75">
      <c r="A28" s="10"/>
      <c r="B28" s="10"/>
      <c r="C28" s="10"/>
      <c r="D28" s="10"/>
      <c r="E28" s="10"/>
      <c r="F28" s="10"/>
      <c r="G28" s="10"/>
      <c r="H28" s="10"/>
      <c r="I28" s="10"/>
      <c r="J28" s="10"/>
    </row>
    <row r="29" spans="1:10" ht="15.75">
      <c r="A29" s="10"/>
      <c r="B29" s="10"/>
      <c r="C29" s="10"/>
      <c r="D29" s="10"/>
      <c r="E29" s="10"/>
      <c r="F29" s="10"/>
      <c r="G29" s="10"/>
      <c r="H29" s="10"/>
      <c r="I29" s="10"/>
      <c r="J29" s="10"/>
    </row>
    <row r="30" spans="1:10" ht="15.75">
      <c r="A30" s="10"/>
      <c r="B30" s="10"/>
      <c r="C30" s="10"/>
      <c r="D30" s="10"/>
      <c r="E30" s="10"/>
      <c r="F30" s="10"/>
      <c r="G30" s="10"/>
      <c r="H30" s="10"/>
      <c r="I30" s="10"/>
      <c r="J30" s="10"/>
    </row>
    <row r="31" spans="1:10" ht="15.75">
      <c r="A31" s="10"/>
      <c r="B31" s="10"/>
      <c r="C31" s="10"/>
      <c r="D31" s="10"/>
      <c r="E31" s="10"/>
      <c r="F31" s="10"/>
      <c r="G31" s="10"/>
      <c r="H31" s="10"/>
      <c r="I31" s="10" t="s">
        <v>590</v>
      </c>
      <c r="J31" s="10"/>
    </row>
    <row r="32" spans="1:10" ht="15.75">
      <c r="A32" s="10"/>
      <c r="B32" s="10"/>
      <c r="C32" s="10"/>
      <c r="D32" s="10"/>
      <c r="E32" s="10"/>
      <c r="F32" s="10"/>
      <c r="G32" s="10"/>
      <c r="H32" s="10"/>
      <c r="I32" s="10" t="s">
        <v>468</v>
      </c>
      <c r="J32" s="10"/>
    </row>
  </sheetData>
  <sheetProtection/>
  <mergeCells count="15">
    <mergeCell ref="I7:I9"/>
    <mergeCell ref="C1:H1"/>
    <mergeCell ref="J1:K1"/>
    <mergeCell ref="A3:K3"/>
    <mergeCell ref="A2:K2"/>
    <mergeCell ref="L7:L9"/>
    <mergeCell ref="A5:K5"/>
    <mergeCell ref="A7:A9"/>
    <mergeCell ref="B7:B9"/>
    <mergeCell ref="C7:C9"/>
    <mergeCell ref="D7:H7"/>
    <mergeCell ref="J7:J9"/>
    <mergeCell ref="K7:K9"/>
    <mergeCell ref="D8:D9"/>
    <mergeCell ref="E8:G8"/>
  </mergeCells>
  <printOptions horizontalCentered="1"/>
  <pageMargins left="0.51" right="0.5" top="0.67" bottom="0" header="0.31496062992125984" footer="0.31496062992125984"/>
  <pageSetup fitToHeight="1" fitToWidth="1" horizontalDpi="600" verticalDpi="600" orientation="landscape" paperSize="9" scale="85" r:id="rId1"/>
</worksheet>
</file>

<file path=xl/worksheets/sheet56.xml><?xml version="1.0" encoding="utf-8"?>
<worksheet xmlns="http://schemas.openxmlformats.org/spreadsheetml/2006/main" xmlns:r="http://schemas.openxmlformats.org/officeDocument/2006/relationships">
  <sheetPr>
    <pageSetUpPr fitToPage="1"/>
  </sheetPr>
  <dimension ref="A1:S32"/>
  <sheetViews>
    <sheetView view="pageBreakPreview" zoomScale="85" zoomScaleSheetLayoutView="85" zoomScalePageLayoutView="0" workbookViewId="0" topLeftCell="A9">
      <selection activeCell="C1" sqref="C1:H1"/>
    </sheetView>
  </sheetViews>
  <sheetFormatPr defaultColWidth="9.140625" defaultRowHeight="12.75"/>
  <cols>
    <col min="1" max="1" width="8.57421875" style="108" customWidth="1"/>
    <col min="2" max="2" width="16.28125" style="108" bestFit="1" customWidth="1"/>
    <col min="3" max="3" width="11.7109375" style="108" customWidth="1"/>
    <col min="4" max="4" width="12.00390625" style="108" customWidth="1"/>
    <col min="5" max="5" width="12.140625" style="108" customWidth="1"/>
    <col min="6" max="6" width="17.421875" style="108" customWidth="1"/>
    <col min="7" max="7" width="12.421875" style="108" customWidth="1"/>
    <col min="8" max="8" width="16.00390625" style="108" customWidth="1"/>
    <col min="9" max="9" width="12.7109375" style="108" customWidth="1"/>
    <col min="10" max="10" width="15.00390625" style="108" customWidth="1"/>
    <col min="11" max="11" width="18.00390625" style="108" customWidth="1"/>
    <col min="12" max="16384" width="9.140625" style="108" customWidth="1"/>
  </cols>
  <sheetData>
    <row r="1" spans="3:11" ht="15" customHeight="1">
      <c r="C1" s="537"/>
      <c r="D1" s="537"/>
      <c r="E1" s="537"/>
      <c r="F1" s="537"/>
      <c r="G1" s="537"/>
      <c r="H1" s="537"/>
      <c r="I1" s="25"/>
      <c r="J1" s="614" t="s">
        <v>665</v>
      </c>
      <c r="K1" s="614"/>
    </row>
    <row r="2" spans="1:11" s="178" customFormat="1" ht="19.5" customHeight="1">
      <c r="A2" s="784" t="s">
        <v>0</v>
      </c>
      <c r="B2" s="784"/>
      <c r="C2" s="784"/>
      <c r="D2" s="784"/>
      <c r="E2" s="784"/>
      <c r="F2" s="784"/>
      <c r="G2" s="784"/>
      <c r="H2" s="784"/>
      <c r="I2" s="784"/>
      <c r="J2" s="784"/>
      <c r="K2" s="784"/>
    </row>
    <row r="3" spans="1:11" s="178" customFormat="1" ht="19.5" customHeight="1">
      <c r="A3" s="783" t="s">
        <v>786</v>
      </c>
      <c r="B3" s="783"/>
      <c r="C3" s="783"/>
      <c r="D3" s="783"/>
      <c r="E3" s="783"/>
      <c r="F3" s="783"/>
      <c r="G3" s="783"/>
      <c r="H3" s="783"/>
      <c r="I3" s="783"/>
      <c r="J3" s="783"/>
      <c r="K3" s="783"/>
    </row>
    <row r="4" spans="1:11" s="178" customFormat="1" ht="14.25" customHeight="1">
      <c r="A4" s="177"/>
      <c r="B4" s="177"/>
      <c r="C4" s="177"/>
      <c r="D4" s="177"/>
      <c r="E4" s="177"/>
      <c r="F4" s="177"/>
      <c r="G4" s="177"/>
      <c r="H4" s="177"/>
      <c r="I4" s="177"/>
      <c r="J4" s="177"/>
      <c r="K4" s="177"/>
    </row>
    <row r="5" spans="1:11" s="178" customFormat="1" ht="18" customHeight="1">
      <c r="A5" s="781" t="s">
        <v>906</v>
      </c>
      <c r="B5" s="781"/>
      <c r="C5" s="781"/>
      <c r="D5" s="781"/>
      <c r="E5" s="781"/>
      <c r="F5" s="781"/>
      <c r="G5" s="781"/>
      <c r="H5" s="781"/>
      <c r="I5" s="781"/>
      <c r="J5" s="781"/>
      <c r="K5" s="781"/>
    </row>
    <row r="6" spans="1:11" ht="15.75">
      <c r="A6" s="48" t="s">
        <v>466</v>
      </c>
      <c r="B6" s="48"/>
      <c r="C6" s="43"/>
      <c r="D6" s="43"/>
      <c r="E6" s="43"/>
      <c r="F6" s="43"/>
      <c r="G6" s="43"/>
      <c r="H6" s="43"/>
      <c r="I6" s="43"/>
      <c r="J6" s="43"/>
      <c r="K6" s="43"/>
    </row>
    <row r="7" spans="1:19" ht="29.25" customHeight="1">
      <c r="A7" s="532" t="s">
        <v>68</v>
      </c>
      <c r="B7" s="532" t="s">
        <v>69</v>
      </c>
      <c r="C7" s="532" t="s">
        <v>70</v>
      </c>
      <c r="D7" s="532" t="s">
        <v>146</v>
      </c>
      <c r="E7" s="532"/>
      <c r="F7" s="532"/>
      <c r="G7" s="532"/>
      <c r="H7" s="532"/>
      <c r="I7" s="521" t="s">
        <v>225</v>
      </c>
      <c r="J7" s="532" t="s">
        <v>71</v>
      </c>
      <c r="K7" s="532" t="s">
        <v>213</v>
      </c>
      <c r="R7" s="144"/>
      <c r="S7" s="144"/>
    </row>
    <row r="8" spans="1:11" ht="54.75" customHeight="1">
      <c r="A8" s="532"/>
      <c r="B8" s="532"/>
      <c r="C8" s="532"/>
      <c r="D8" s="532" t="s">
        <v>73</v>
      </c>
      <c r="E8" s="532" t="s">
        <v>74</v>
      </c>
      <c r="F8" s="532"/>
      <c r="G8" s="532"/>
      <c r="H8" s="112" t="s">
        <v>75</v>
      </c>
      <c r="I8" s="782"/>
      <c r="J8" s="532"/>
      <c r="K8" s="532"/>
    </row>
    <row r="9" spans="1:11" ht="31.5">
      <c r="A9" s="532"/>
      <c r="B9" s="532"/>
      <c r="C9" s="532"/>
      <c r="D9" s="532"/>
      <c r="E9" s="112" t="s">
        <v>76</v>
      </c>
      <c r="F9" s="112" t="s">
        <v>77</v>
      </c>
      <c r="G9" s="112" t="s">
        <v>15</v>
      </c>
      <c r="H9" s="112"/>
      <c r="I9" s="522"/>
      <c r="J9" s="532"/>
      <c r="K9" s="532"/>
    </row>
    <row r="10" spans="1:11" s="247" customFormat="1" ht="16.5" customHeight="1">
      <c r="A10" s="207">
        <v>1</v>
      </c>
      <c r="B10" s="207">
        <v>2</v>
      </c>
      <c r="C10" s="207">
        <v>3</v>
      </c>
      <c r="D10" s="207">
        <v>4</v>
      </c>
      <c r="E10" s="207">
        <v>5</v>
      </c>
      <c r="F10" s="207">
        <v>6</v>
      </c>
      <c r="G10" s="207">
        <v>7</v>
      </c>
      <c r="H10" s="207">
        <v>8</v>
      </c>
      <c r="I10" s="207">
        <v>9</v>
      </c>
      <c r="J10" s="207">
        <v>10</v>
      </c>
      <c r="K10" s="207">
        <v>11</v>
      </c>
    </row>
    <row r="11" spans="1:11" ht="16.5" customHeight="1">
      <c r="A11" s="248">
        <v>1</v>
      </c>
      <c r="B11" s="218" t="s">
        <v>897</v>
      </c>
      <c r="C11" s="118">
        <v>30</v>
      </c>
      <c r="D11" s="163"/>
      <c r="E11" s="163">
        <v>4</v>
      </c>
      <c r="F11" s="163">
        <v>3</v>
      </c>
      <c r="G11" s="163">
        <f>E11+F11</f>
        <v>7</v>
      </c>
      <c r="H11" s="163">
        <f>D11+G11</f>
        <v>7</v>
      </c>
      <c r="I11" s="163">
        <f>C11-H11</f>
        <v>23</v>
      </c>
      <c r="J11" s="163">
        <f>C11-H11</f>
        <v>23</v>
      </c>
      <c r="K11" s="163"/>
    </row>
    <row r="12" spans="1:11" ht="16.5" customHeight="1">
      <c r="A12" s="248">
        <v>2</v>
      </c>
      <c r="B12" s="218" t="s">
        <v>898</v>
      </c>
      <c r="C12" s="118">
        <v>31</v>
      </c>
      <c r="D12" s="163"/>
      <c r="E12" s="163">
        <v>4</v>
      </c>
      <c r="F12" s="163">
        <v>1</v>
      </c>
      <c r="G12" s="163">
        <f aca="true" t="shared" si="0" ref="G12:G22">E12+F12</f>
        <v>5</v>
      </c>
      <c r="H12" s="163">
        <f aca="true" t="shared" si="1" ref="H12:H22">D12+G12</f>
        <v>5</v>
      </c>
      <c r="I12" s="163">
        <f aca="true" t="shared" si="2" ref="I12:I22">C12-H12</f>
        <v>26</v>
      </c>
      <c r="J12" s="163">
        <f aca="true" t="shared" si="3" ref="J12:J22">C12-H12</f>
        <v>26</v>
      </c>
      <c r="K12" s="163"/>
    </row>
    <row r="13" spans="1:11" ht="16.5" customHeight="1">
      <c r="A13" s="248">
        <v>3</v>
      </c>
      <c r="B13" s="218" t="s">
        <v>899</v>
      </c>
      <c r="C13" s="118">
        <v>30</v>
      </c>
      <c r="D13" s="163">
        <v>25</v>
      </c>
      <c r="E13" s="163">
        <v>5</v>
      </c>
      <c r="F13" s="163">
        <v>0</v>
      </c>
      <c r="G13" s="163">
        <f t="shared" si="0"/>
        <v>5</v>
      </c>
      <c r="H13" s="163">
        <f t="shared" si="1"/>
        <v>30</v>
      </c>
      <c r="I13" s="163">
        <f t="shared" si="2"/>
        <v>0</v>
      </c>
      <c r="J13" s="163">
        <f t="shared" si="3"/>
        <v>0</v>
      </c>
      <c r="K13" s="163"/>
    </row>
    <row r="14" spans="1:11" ht="16.5" customHeight="1">
      <c r="A14" s="248">
        <v>4</v>
      </c>
      <c r="B14" s="218" t="s">
        <v>900</v>
      </c>
      <c r="C14" s="118">
        <v>31</v>
      </c>
      <c r="D14" s="163"/>
      <c r="E14" s="163">
        <v>4</v>
      </c>
      <c r="F14" s="163">
        <v>1</v>
      </c>
      <c r="G14" s="163">
        <f t="shared" si="0"/>
        <v>5</v>
      </c>
      <c r="H14" s="163">
        <f t="shared" si="1"/>
        <v>5</v>
      </c>
      <c r="I14" s="163">
        <f t="shared" si="2"/>
        <v>26</v>
      </c>
      <c r="J14" s="163">
        <f t="shared" si="3"/>
        <v>26</v>
      </c>
      <c r="K14" s="163"/>
    </row>
    <row r="15" spans="1:11" ht="16.5" customHeight="1">
      <c r="A15" s="248">
        <v>5</v>
      </c>
      <c r="B15" s="218" t="s">
        <v>901</v>
      </c>
      <c r="C15" s="118">
        <v>31</v>
      </c>
      <c r="D15" s="163"/>
      <c r="E15" s="163">
        <v>4</v>
      </c>
      <c r="F15" s="163">
        <v>4</v>
      </c>
      <c r="G15" s="163">
        <f t="shared" si="0"/>
        <v>8</v>
      </c>
      <c r="H15" s="163">
        <f t="shared" si="1"/>
        <v>8</v>
      </c>
      <c r="I15" s="163">
        <f t="shared" si="2"/>
        <v>23</v>
      </c>
      <c r="J15" s="163">
        <f t="shared" si="3"/>
        <v>23</v>
      </c>
      <c r="K15" s="163"/>
    </row>
    <row r="16" spans="1:11" s="223" customFormat="1" ht="16.5" customHeight="1">
      <c r="A16" s="248">
        <v>6</v>
      </c>
      <c r="B16" s="218" t="s">
        <v>902</v>
      </c>
      <c r="C16" s="248">
        <v>30</v>
      </c>
      <c r="D16" s="217"/>
      <c r="E16" s="217">
        <v>5</v>
      </c>
      <c r="F16" s="217">
        <v>1</v>
      </c>
      <c r="G16" s="163">
        <f t="shared" si="0"/>
        <v>6</v>
      </c>
      <c r="H16" s="163">
        <f t="shared" si="1"/>
        <v>6</v>
      </c>
      <c r="I16" s="163">
        <f t="shared" si="2"/>
        <v>24</v>
      </c>
      <c r="J16" s="163">
        <f t="shared" si="3"/>
        <v>24</v>
      </c>
      <c r="K16" s="163"/>
    </row>
    <row r="17" spans="1:11" s="223" customFormat="1" ht="16.5" customHeight="1">
      <c r="A17" s="248">
        <v>7</v>
      </c>
      <c r="B17" s="218" t="s">
        <v>903</v>
      </c>
      <c r="C17" s="248">
        <v>31</v>
      </c>
      <c r="D17" s="217"/>
      <c r="E17" s="217">
        <v>4</v>
      </c>
      <c r="F17" s="217">
        <v>7</v>
      </c>
      <c r="G17" s="163">
        <f t="shared" si="0"/>
        <v>11</v>
      </c>
      <c r="H17" s="163">
        <f t="shared" si="1"/>
        <v>11</v>
      </c>
      <c r="I17" s="163">
        <f t="shared" si="2"/>
        <v>20</v>
      </c>
      <c r="J17" s="163">
        <f t="shared" si="3"/>
        <v>20</v>
      </c>
      <c r="K17" s="163"/>
    </row>
    <row r="18" spans="1:11" s="223" customFormat="1" ht="16.5" customHeight="1">
      <c r="A18" s="248">
        <v>8</v>
      </c>
      <c r="B18" s="218" t="s">
        <v>904</v>
      </c>
      <c r="C18" s="248">
        <v>30</v>
      </c>
      <c r="D18" s="217"/>
      <c r="E18" s="217">
        <v>4</v>
      </c>
      <c r="F18" s="217">
        <v>2</v>
      </c>
      <c r="G18" s="163">
        <f t="shared" si="0"/>
        <v>6</v>
      </c>
      <c r="H18" s="163">
        <f t="shared" si="1"/>
        <v>6</v>
      </c>
      <c r="I18" s="163">
        <f t="shared" si="2"/>
        <v>24</v>
      </c>
      <c r="J18" s="163">
        <f t="shared" si="3"/>
        <v>24</v>
      </c>
      <c r="K18" s="163"/>
    </row>
    <row r="19" spans="1:11" s="223" customFormat="1" ht="16.5" customHeight="1">
      <c r="A19" s="248">
        <v>9</v>
      </c>
      <c r="B19" s="218" t="s">
        <v>905</v>
      </c>
      <c r="C19" s="248">
        <v>31</v>
      </c>
      <c r="D19" s="217">
        <v>6</v>
      </c>
      <c r="E19" s="217">
        <v>5</v>
      </c>
      <c r="F19" s="217">
        <v>3</v>
      </c>
      <c r="G19" s="163">
        <f t="shared" si="0"/>
        <v>8</v>
      </c>
      <c r="H19" s="163">
        <f t="shared" si="1"/>
        <v>14</v>
      </c>
      <c r="I19" s="163">
        <f t="shared" si="2"/>
        <v>17</v>
      </c>
      <c r="J19" s="163">
        <f t="shared" si="3"/>
        <v>17</v>
      </c>
      <c r="K19" s="163"/>
    </row>
    <row r="20" spans="1:11" s="223" customFormat="1" ht="16.5" customHeight="1">
      <c r="A20" s="248">
        <v>10</v>
      </c>
      <c r="B20" s="218" t="s">
        <v>907</v>
      </c>
      <c r="C20" s="248">
        <v>31</v>
      </c>
      <c r="D20" s="217">
        <v>5</v>
      </c>
      <c r="E20" s="217">
        <v>4</v>
      </c>
      <c r="F20" s="217">
        <v>3</v>
      </c>
      <c r="G20" s="163">
        <f t="shared" si="0"/>
        <v>7</v>
      </c>
      <c r="H20" s="163">
        <f t="shared" si="1"/>
        <v>12</v>
      </c>
      <c r="I20" s="163">
        <f t="shared" si="2"/>
        <v>19</v>
      </c>
      <c r="J20" s="163">
        <f t="shared" si="3"/>
        <v>19</v>
      </c>
      <c r="K20" s="163"/>
    </row>
    <row r="21" spans="1:11" s="223" customFormat="1" ht="16.5" customHeight="1">
      <c r="A21" s="248">
        <v>11</v>
      </c>
      <c r="B21" s="218" t="s">
        <v>908</v>
      </c>
      <c r="C21" s="248">
        <v>29</v>
      </c>
      <c r="D21" s="174"/>
      <c r="E21" s="217">
        <v>4</v>
      </c>
      <c r="F21" s="217">
        <v>2</v>
      </c>
      <c r="G21" s="163">
        <f t="shared" si="0"/>
        <v>6</v>
      </c>
      <c r="H21" s="163">
        <f t="shared" si="1"/>
        <v>6</v>
      </c>
      <c r="I21" s="163">
        <f t="shared" si="2"/>
        <v>23</v>
      </c>
      <c r="J21" s="163">
        <f t="shared" si="3"/>
        <v>23</v>
      </c>
      <c r="K21" s="163"/>
    </row>
    <row r="22" spans="1:11" s="223" customFormat="1" ht="16.5" customHeight="1">
      <c r="A22" s="248">
        <v>12</v>
      </c>
      <c r="B22" s="218" t="s">
        <v>909</v>
      </c>
      <c r="C22" s="248">
        <v>31</v>
      </c>
      <c r="D22" s="174"/>
      <c r="E22" s="217">
        <v>5</v>
      </c>
      <c r="F22" s="217">
        <v>3</v>
      </c>
      <c r="G22" s="163">
        <f t="shared" si="0"/>
        <v>8</v>
      </c>
      <c r="H22" s="163">
        <f t="shared" si="1"/>
        <v>8</v>
      </c>
      <c r="I22" s="163">
        <f t="shared" si="2"/>
        <v>23</v>
      </c>
      <c r="J22" s="163">
        <f t="shared" si="3"/>
        <v>23</v>
      </c>
      <c r="K22" s="163"/>
    </row>
    <row r="23" spans="1:11" s="106" customFormat="1" ht="16.5" customHeight="1">
      <c r="A23" s="188"/>
      <c r="B23" s="249" t="s">
        <v>15</v>
      </c>
      <c r="C23" s="112">
        <f>SUM(C11:C22)</f>
        <v>366</v>
      </c>
      <c r="D23" s="174">
        <f>SUM(D11:D22)</f>
        <v>36</v>
      </c>
      <c r="E23" s="174">
        <f aca="true" t="shared" si="4" ref="E23:J23">SUM(E11:E22)</f>
        <v>52</v>
      </c>
      <c r="F23" s="174">
        <f t="shared" si="4"/>
        <v>30</v>
      </c>
      <c r="G23" s="174">
        <f t="shared" si="4"/>
        <v>82</v>
      </c>
      <c r="H23" s="174">
        <f t="shared" si="4"/>
        <v>118</v>
      </c>
      <c r="I23" s="174">
        <f t="shared" si="4"/>
        <v>248</v>
      </c>
      <c r="J23" s="174">
        <f t="shared" si="4"/>
        <v>248</v>
      </c>
      <c r="K23" s="188"/>
    </row>
    <row r="24" spans="1:11" s="223" customFormat="1" ht="11.25" customHeight="1">
      <c r="A24" s="250"/>
      <c r="B24" s="251"/>
      <c r="C24" s="229"/>
      <c r="D24" s="250"/>
      <c r="E24" s="250"/>
      <c r="F24" s="250"/>
      <c r="G24" s="250"/>
      <c r="H24" s="250"/>
      <c r="I24" s="250"/>
      <c r="J24" s="250"/>
      <c r="K24" s="250"/>
    </row>
    <row r="25" spans="1:10" ht="15.75">
      <c r="A25" s="10" t="s">
        <v>99</v>
      </c>
      <c r="B25" s="10"/>
      <c r="C25" s="10"/>
      <c r="D25" s="10"/>
      <c r="E25" s="10"/>
      <c r="F25" s="10"/>
      <c r="G25" s="10"/>
      <c r="H25" s="10"/>
      <c r="I25" s="10"/>
      <c r="J25" s="10"/>
    </row>
    <row r="26" spans="1:10" ht="15.75">
      <c r="A26" s="10"/>
      <c r="B26" s="10"/>
      <c r="C26" s="10"/>
      <c r="D26" s="10"/>
      <c r="E26" s="10"/>
      <c r="F26" s="10"/>
      <c r="G26" s="10"/>
      <c r="H26" s="10"/>
      <c r="I26" s="10"/>
      <c r="J26" s="10"/>
    </row>
    <row r="27" spans="1:10" ht="15.75">
      <c r="A27" s="10"/>
      <c r="B27" s="10"/>
      <c r="C27" s="10"/>
      <c r="D27" s="10"/>
      <c r="E27" s="10"/>
      <c r="F27" s="10"/>
      <c r="G27" s="10"/>
      <c r="H27" s="10"/>
      <c r="I27" s="10"/>
      <c r="J27" s="10"/>
    </row>
    <row r="28" spans="1:10" ht="15.75">
      <c r="A28" s="10"/>
      <c r="B28" s="10"/>
      <c r="C28" s="10"/>
      <c r="D28" s="10"/>
      <c r="E28" s="10"/>
      <c r="F28" s="10"/>
      <c r="G28" s="10"/>
      <c r="H28" s="10"/>
      <c r="I28" s="10"/>
      <c r="J28" s="10"/>
    </row>
    <row r="29" spans="1:10" ht="15.75">
      <c r="A29" s="10"/>
      <c r="B29" s="10"/>
      <c r="C29" s="10"/>
      <c r="D29" s="10"/>
      <c r="E29" s="10"/>
      <c r="F29" s="10"/>
      <c r="G29" s="10"/>
      <c r="H29" s="10"/>
      <c r="I29" s="10"/>
      <c r="J29" s="10"/>
    </row>
    <row r="30" spans="1:10" ht="15.75">
      <c r="A30" s="10"/>
      <c r="B30" s="10"/>
      <c r="C30" s="10"/>
      <c r="D30" s="10"/>
      <c r="E30" s="10"/>
      <c r="F30" s="10"/>
      <c r="G30" s="10"/>
      <c r="H30" s="10"/>
      <c r="I30" s="10"/>
      <c r="J30" s="10"/>
    </row>
    <row r="31" spans="1:10" ht="15.75">
      <c r="A31" s="10"/>
      <c r="B31" s="10"/>
      <c r="C31" s="10"/>
      <c r="D31" s="10"/>
      <c r="E31" s="10"/>
      <c r="F31" s="10"/>
      <c r="G31" s="10"/>
      <c r="H31" s="10"/>
      <c r="I31" s="10" t="s">
        <v>590</v>
      </c>
      <c r="J31" s="10"/>
    </row>
    <row r="32" spans="1:10" ht="15.75">
      <c r="A32" s="10"/>
      <c r="B32" s="10"/>
      <c r="C32" s="10"/>
      <c r="D32" s="10" t="s">
        <v>11</v>
      </c>
      <c r="E32" s="10"/>
      <c r="F32" s="10"/>
      <c r="G32" s="10"/>
      <c r="H32" s="10"/>
      <c r="I32" s="10" t="s">
        <v>468</v>
      </c>
      <c r="J32" s="10"/>
    </row>
  </sheetData>
  <sheetProtection/>
  <mergeCells count="14">
    <mergeCell ref="K7:K9"/>
    <mergeCell ref="C1:H1"/>
    <mergeCell ref="J1:K1"/>
    <mergeCell ref="A2:K2"/>
    <mergeCell ref="A3:K3"/>
    <mergeCell ref="A5:K5"/>
    <mergeCell ref="A7:A9"/>
    <mergeCell ref="B7:B9"/>
    <mergeCell ref="C7:C9"/>
    <mergeCell ref="D7:H7"/>
    <mergeCell ref="J7:J9"/>
    <mergeCell ref="D8:D9"/>
    <mergeCell ref="E8:G8"/>
    <mergeCell ref="I7:I9"/>
  </mergeCells>
  <printOptions horizontalCentered="1"/>
  <pageMargins left="0.58" right="0.53" top="0.76" bottom="0" header="0.31496062992125984" footer="0.31496062992125984"/>
  <pageSetup fitToHeight="1" fitToWidth="1" horizontalDpi="600" verticalDpi="600" orientation="landscape" paperSize="9" scale="90" r:id="rId1"/>
</worksheet>
</file>

<file path=xl/worksheets/sheet57.xml><?xml version="1.0" encoding="utf-8"?>
<worksheet xmlns="http://schemas.openxmlformats.org/spreadsheetml/2006/main" xmlns:r="http://schemas.openxmlformats.org/officeDocument/2006/relationships">
  <sheetPr>
    <pageSetUpPr fitToPage="1"/>
  </sheetPr>
  <dimension ref="A1:T24"/>
  <sheetViews>
    <sheetView view="pageBreakPreview" zoomScaleSheetLayoutView="100" zoomScalePageLayoutView="0" workbookViewId="0" topLeftCell="A7">
      <selection activeCell="G11" sqref="G11"/>
    </sheetView>
  </sheetViews>
  <sheetFormatPr defaultColWidth="9.140625" defaultRowHeight="12.75"/>
  <cols>
    <col min="1" max="1" width="5.57421875" style="92" customWidth="1"/>
    <col min="2" max="2" width="12.28125" style="92" customWidth="1"/>
    <col min="3" max="3" width="10.28125" style="92" customWidth="1"/>
    <col min="4" max="4" width="8.421875" style="92" customWidth="1"/>
    <col min="5" max="6" width="9.8515625" style="92" customWidth="1"/>
    <col min="7" max="7" width="10.00390625" style="92" customWidth="1"/>
    <col min="8" max="8" width="11.28125" style="92" customWidth="1"/>
    <col min="9" max="9" width="8.7109375" style="87" customWidth="1"/>
    <col min="10" max="11" width="8.00390625" style="87" customWidth="1"/>
    <col min="12" max="13" width="8.140625" style="87" customWidth="1"/>
    <col min="14" max="14" width="8.00390625" style="87" bestFit="1" customWidth="1"/>
    <col min="15" max="16" width="8.140625" style="87" customWidth="1"/>
    <col min="17" max="17" width="8.8515625" style="87" customWidth="1"/>
    <col min="18" max="18" width="9.421875" style="87" customWidth="1"/>
    <col min="19" max="19" width="11.140625" style="87" customWidth="1"/>
    <col min="20" max="20" width="13.140625" style="87" customWidth="1"/>
    <col min="21" max="16384" width="9.140625" style="87" customWidth="1"/>
  </cols>
  <sheetData>
    <row r="1" spans="7:20" ht="15">
      <c r="G1" s="786"/>
      <c r="H1" s="786"/>
      <c r="I1" s="786"/>
      <c r="J1" s="92"/>
      <c r="K1" s="92"/>
      <c r="L1" s="92"/>
      <c r="M1" s="92"/>
      <c r="N1" s="92"/>
      <c r="O1" s="92"/>
      <c r="P1" s="92"/>
      <c r="Q1" s="92"/>
      <c r="R1" s="435" t="s">
        <v>666</v>
      </c>
      <c r="S1" s="92"/>
      <c r="T1" s="92"/>
    </row>
    <row r="2" spans="1:20" ht="15.75">
      <c r="A2" s="791" t="s">
        <v>0</v>
      </c>
      <c r="B2" s="791"/>
      <c r="C2" s="791"/>
      <c r="D2" s="791"/>
      <c r="E2" s="791"/>
      <c r="F2" s="791"/>
      <c r="G2" s="791"/>
      <c r="H2" s="791"/>
      <c r="I2" s="791"/>
      <c r="J2" s="791"/>
      <c r="K2" s="791"/>
      <c r="L2" s="791"/>
      <c r="M2" s="791"/>
      <c r="N2" s="791"/>
      <c r="O2" s="791"/>
      <c r="P2" s="791"/>
      <c r="Q2" s="791"/>
      <c r="R2" s="791"/>
      <c r="S2" s="92"/>
      <c r="T2" s="92"/>
    </row>
    <row r="3" spans="1:20" ht="18">
      <c r="A3" s="785" t="s">
        <v>786</v>
      </c>
      <c r="B3" s="785"/>
      <c r="C3" s="785"/>
      <c r="D3" s="785"/>
      <c r="E3" s="785"/>
      <c r="F3" s="785"/>
      <c r="G3" s="785"/>
      <c r="H3" s="785"/>
      <c r="I3" s="785"/>
      <c r="J3" s="785"/>
      <c r="K3" s="785"/>
      <c r="L3" s="785"/>
      <c r="M3" s="785"/>
      <c r="N3" s="785"/>
      <c r="O3" s="785"/>
      <c r="P3" s="785"/>
      <c r="Q3" s="785"/>
      <c r="R3" s="785"/>
      <c r="S3" s="92"/>
      <c r="T3" s="92"/>
    </row>
    <row r="4" spans="1:20" ht="12.75" customHeight="1">
      <c r="A4" s="790" t="s">
        <v>910</v>
      </c>
      <c r="B4" s="790"/>
      <c r="C4" s="790"/>
      <c r="D4" s="790"/>
      <c r="E4" s="790"/>
      <c r="F4" s="790"/>
      <c r="G4" s="790"/>
      <c r="H4" s="790"/>
      <c r="I4" s="790"/>
      <c r="J4" s="790"/>
      <c r="K4" s="790"/>
      <c r="L4" s="790"/>
      <c r="M4" s="790"/>
      <c r="N4" s="790"/>
      <c r="O4" s="790"/>
      <c r="P4" s="790"/>
      <c r="Q4" s="790"/>
      <c r="R4" s="92"/>
      <c r="S4" s="92"/>
      <c r="T4" s="92"/>
    </row>
    <row r="5" spans="1:20" s="88" customFormat="1" ht="7.5" customHeight="1">
      <c r="A5" s="790"/>
      <c r="B5" s="790"/>
      <c r="C5" s="790"/>
      <c r="D5" s="790"/>
      <c r="E5" s="790"/>
      <c r="F5" s="790"/>
      <c r="G5" s="790"/>
      <c r="H5" s="790"/>
      <c r="I5" s="790"/>
      <c r="J5" s="790"/>
      <c r="K5" s="790"/>
      <c r="L5" s="790"/>
      <c r="M5" s="790"/>
      <c r="N5" s="790"/>
      <c r="O5" s="790"/>
      <c r="P5" s="790"/>
      <c r="Q5" s="790"/>
      <c r="R5" s="102"/>
      <c r="S5" s="104"/>
      <c r="T5" s="104"/>
    </row>
    <row r="6" spans="1:20" ht="12.75">
      <c r="A6" s="789"/>
      <c r="B6" s="789"/>
      <c r="C6" s="789"/>
      <c r="D6" s="789"/>
      <c r="E6" s="789"/>
      <c r="F6" s="789"/>
      <c r="G6" s="789"/>
      <c r="H6" s="789"/>
      <c r="I6" s="789"/>
      <c r="J6" s="789"/>
      <c r="K6" s="789"/>
      <c r="L6" s="789"/>
      <c r="M6" s="789"/>
      <c r="N6" s="789"/>
      <c r="O6" s="789"/>
      <c r="P6" s="789"/>
      <c r="Q6" s="789"/>
      <c r="R6" s="789"/>
      <c r="S6" s="92"/>
      <c r="T6" s="92"/>
    </row>
    <row r="7" spans="1:20" ht="12.75">
      <c r="A7" s="255" t="s">
        <v>466</v>
      </c>
      <c r="B7" s="255"/>
      <c r="H7" s="93"/>
      <c r="I7" s="92"/>
      <c r="J7" s="92"/>
      <c r="K7" s="92"/>
      <c r="L7" s="801"/>
      <c r="M7" s="801"/>
      <c r="N7" s="801"/>
      <c r="O7" s="801"/>
      <c r="P7" s="801"/>
      <c r="Q7" s="801"/>
      <c r="R7" s="801"/>
      <c r="S7" s="92"/>
      <c r="T7" s="92"/>
    </row>
    <row r="8" spans="1:20" ht="30.75" customHeight="1">
      <c r="A8" s="802" t="s">
        <v>2</v>
      </c>
      <c r="B8" s="802" t="s">
        <v>3</v>
      </c>
      <c r="C8" s="795" t="s">
        <v>595</v>
      </c>
      <c r="D8" s="796"/>
      <c r="E8" s="796"/>
      <c r="F8" s="796"/>
      <c r="G8" s="803"/>
      <c r="H8" s="787" t="s">
        <v>78</v>
      </c>
      <c r="I8" s="792" t="s">
        <v>79</v>
      </c>
      <c r="J8" s="793"/>
      <c r="K8" s="793"/>
      <c r="L8" s="794"/>
      <c r="M8" s="795" t="s">
        <v>716</v>
      </c>
      <c r="N8" s="796"/>
      <c r="O8" s="796"/>
      <c r="P8" s="796"/>
      <c r="Q8" s="796"/>
      <c r="R8" s="803"/>
      <c r="S8" s="795" t="s">
        <v>911</v>
      </c>
      <c r="T8" s="796"/>
    </row>
    <row r="9" spans="1:20" ht="44.25" customHeight="1">
      <c r="A9" s="802"/>
      <c r="B9" s="802"/>
      <c r="C9" s="94" t="s">
        <v>5</v>
      </c>
      <c r="D9" s="94" t="s">
        <v>6</v>
      </c>
      <c r="E9" s="94" t="s">
        <v>343</v>
      </c>
      <c r="F9" s="95" t="s">
        <v>93</v>
      </c>
      <c r="G9" s="95" t="s">
        <v>214</v>
      </c>
      <c r="H9" s="788"/>
      <c r="I9" s="436" t="s">
        <v>15</v>
      </c>
      <c r="J9" s="436" t="s">
        <v>17</v>
      </c>
      <c r="K9" s="436" t="s">
        <v>37</v>
      </c>
      <c r="L9" s="436" t="s">
        <v>431</v>
      </c>
      <c r="M9" s="94" t="s">
        <v>125</v>
      </c>
      <c r="N9" s="436" t="s">
        <v>722</v>
      </c>
      <c r="O9" s="436" t="s">
        <v>723</v>
      </c>
      <c r="P9" s="436" t="s">
        <v>724</v>
      </c>
      <c r="Q9" s="436" t="s">
        <v>726</v>
      </c>
      <c r="R9" s="436" t="s">
        <v>725</v>
      </c>
      <c r="S9" s="466" t="s">
        <v>912</v>
      </c>
      <c r="T9" s="466" t="s">
        <v>913</v>
      </c>
    </row>
    <row r="10" spans="1:20" s="89" customFormat="1" ht="12.75">
      <c r="A10" s="94">
        <v>1</v>
      </c>
      <c r="B10" s="94">
        <v>2</v>
      </c>
      <c r="C10" s="94">
        <v>3</v>
      </c>
      <c r="D10" s="94">
        <v>4</v>
      </c>
      <c r="E10" s="94">
        <v>5</v>
      </c>
      <c r="F10" s="94">
        <v>6</v>
      </c>
      <c r="G10" s="94">
        <v>7</v>
      </c>
      <c r="H10" s="94">
        <v>8</v>
      </c>
      <c r="I10" s="94">
        <v>9</v>
      </c>
      <c r="J10" s="94">
        <v>10</v>
      </c>
      <c r="K10" s="94">
        <v>11</v>
      </c>
      <c r="L10" s="94">
        <v>12</v>
      </c>
      <c r="M10" s="94">
        <v>13</v>
      </c>
      <c r="N10" s="94">
        <v>14</v>
      </c>
      <c r="O10" s="94">
        <v>15</v>
      </c>
      <c r="P10" s="94">
        <v>16</v>
      </c>
      <c r="Q10" s="94">
        <v>17</v>
      </c>
      <c r="R10" s="94">
        <v>18</v>
      </c>
      <c r="S10" s="466">
        <v>19</v>
      </c>
      <c r="T10" s="466">
        <v>20</v>
      </c>
    </row>
    <row r="11" spans="1:20" s="254" customFormat="1" ht="137.25" customHeight="1">
      <c r="A11" s="252">
        <v>1</v>
      </c>
      <c r="B11" s="252" t="s">
        <v>470</v>
      </c>
      <c r="C11" s="252">
        <v>26000</v>
      </c>
      <c r="D11" s="252">
        <v>800</v>
      </c>
      <c r="E11" s="252">
        <v>0</v>
      </c>
      <c r="F11" s="252">
        <v>200</v>
      </c>
      <c r="G11" s="252">
        <f>C11+D11+E11+F11</f>
        <v>27000</v>
      </c>
      <c r="H11" s="253">
        <v>230</v>
      </c>
      <c r="I11" s="257">
        <f>J11+K11+L11</f>
        <v>621</v>
      </c>
      <c r="J11" s="257">
        <v>372.6</v>
      </c>
      <c r="K11" s="257">
        <v>248.4</v>
      </c>
      <c r="L11" s="252">
        <v>0</v>
      </c>
      <c r="M11" s="797" t="s">
        <v>914</v>
      </c>
      <c r="N11" s="798"/>
      <c r="O11" s="798"/>
      <c r="P11" s="798"/>
      <c r="Q11" s="798"/>
      <c r="R11" s="799"/>
      <c r="S11" s="482" t="s">
        <v>915</v>
      </c>
      <c r="T11" s="252">
        <v>4.66</v>
      </c>
    </row>
    <row r="12" spans="1:20" ht="12.75">
      <c r="A12" s="98"/>
      <c r="B12" s="98"/>
      <c r="C12" s="98"/>
      <c r="D12" s="98"/>
      <c r="E12" s="98"/>
      <c r="F12" s="98"/>
      <c r="G12" s="98"/>
      <c r="H12" s="98"/>
      <c r="I12" s="92"/>
      <c r="J12" s="92"/>
      <c r="K12" s="92"/>
      <c r="L12" s="92"/>
      <c r="M12" s="92"/>
      <c r="N12" s="256"/>
      <c r="O12" s="92"/>
      <c r="P12" s="92"/>
      <c r="Q12" s="92"/>
      <c r="R12" s="92"/>
      <c r="S12" s="92"/>
      <c r="T12" s="92"/>
    </row>
    <row r="13" spans="1:20" ht="12.75">
      <c r="A13" s="99" t="s">
        <v>8</v>
      </c>
      <c r="B13" s="100"/>
      <c r="C13" s="100"/>
      <c r="D13" s="98"/>
      <c r="E13" s="98"/>
      <c r="F13" s="98"/>
      <c r="G13" s="98"/>
      <c r="H13" s="98"/>
      <c r="I13" s="92"/>
      <c r="J13" s="92"/>
      <c r="K13" s="92"/>
      <c r="L13" s="92"/>
      <c r="M13" s="92"/>
      <c r="N13" s="92"/>
      <c r="O13" s="92"/>
      <c r="P13" s="92"/>
      <c r="Q13" s="92"/>
      <c r="R13" s="92"/>
      <c r="S13" s="92"/>
      <c r="T13" s="92"/>
    </row>
    <row r="14" spans="1:20" ht="12.75">
      <c r="A14" s="101" t="s">
        <v>9</v>
      </c>
      <c r="B14" s="101"/>
      <c r="C14" s="101"/>
      <c r="I14" s="92"/>
      <c r="J14" s="804"/>
      <c r="K14" s="804"/>
      <c r="L14" s="804"/>
      <c r="M14" s="804"/>
      <c r="N14" s="804"/>
      <c r="O14" s="804"/>
      <c r="P14" s="804"/>
      <c r="Q14" s="804"/>
      <c r="R14" s="804"/>
      <c r="S14" s="92"/>
      <c r="T14" s="92"/>
    </row>
    <row r="15" spans="1:20" ht="12.75">
      <c r="A15" s="101" t="s">
        <v>10</v>
      </c>
      <c r="B15" s="101"/>
      <c r="C15" s="101"/>
      <c r="I15" s="92"/>
      <c r="J15" s="804"/>
      <c r="K15" s="804"/>
      <c r="L15" s="804"/>
      <c r="M15" s="804"/>
      <c r="N15" s="804"/>
      <c r="O15" s="804"/>
      <c r="P15" s="804"/>
      <c r="Q15" s="804"/>
      <c r="R15" s="804"/>
      <c r="S15" s="92"/>
      <c r="T15" s="92"/>
    </row>
    <row r="16" spans="1:20" ht="12.75">
      <c r="A16" s="101"/>
      <c r="B16" s="101"/>
      <c r="C16" s="101"/>
      <c r="I16" s="92"/>
      <c r="J16" s="92"/>
      <c r="K16" s="92"/>
      <c r="L16" s="92"/>
      <c r="M16" s="92"/>
      <c r="N16" s="92"/>
      <c r="O16" s="92"/>
      <c r="P16" s="92"/>
      <c r="Q16" s="92"/>
      <c r="R16" s="92"/>
      <c r="S16" s="92"/>
      <c r="T16" s="92"/>
    </row>
    <row r="17" spans="1:20" ht="12.75">
      <c r="A17" s="101"/>
      <c r="B17" s="101"/>
      <c r="C17" s="101"/>
      <c r="I17" s="92"/>
      <c r="J17" s="92"/>
      <c r="K17" s="92"/>
      <c r="L17" s="92"/>
      <c r="M17" s="92"/>
      <c r="N17" s="92"/>
      <c r="O17" s="92"/>
      <c r="P17" s="92"/>
      <c r="Q17" s="92"/>
      <c r="R17" s="92"/>
      <c r="S17" s="92"/>
      <c r="T17" s="92"/>
    </row>
    <row r="18" spans="1:20" ht="12.75">
      <c r="A18" s="101"/>
      <c r="B18" s="101"/>
      <c r="C18" s="101"/>
      <c r="I18" s="92"/>
      <c r="J18" s="92"/>
      <c r="K18" s="92"/>
      <c r="L18" s="92"/>
      <c r="M18" s="92"/>
      <c r="N18" s="92"/>
      <c r="O18" s="92"/>
      <c r="P18" s="92"/>
      <c r="Q18" s="92"/>
      <c r="R18" s="92"/>
      <c r="S18" s="92"/>
      <c r="T18" s="92"/>
    </row>
    <row r="19" spans="1:20" ht="12.75">
      <c r="A19" s="101"/>
      <c r="B19" s="101"/>
      <c r="C19" s="101"/>
      <c r="I19" s="92"/>
      <c r="J19" s="92"/>
      <c r="K19" s="92"/>
      <c r="L19" s="92"/>
      <c r="M19" s="92"/>
      <c r="N19" s="92"/>
      <c r="O19" s="92"/>
      <c r="P19" s="92"/>
      <c r="Q19" s="92"/>
      <c r="R19" s="92"/>
      <c r="S19" s="92"/>
      <c r="T19" s="92"/>
    </row>
    <row r="20" spans="1:20" ht="12.75">
      <c r="A20" s="101"/>
      <c r="B20" s="101"/>
      <c r="C20" s="101"/>
      <c r="I20" s="92"/>
      <c r="J20" s="92"/>
      <c r="K20" s="92"/>
      <c r="L20" s="92"/>
      <c r="M20" s="92"/>
      <c r="N20" s="92"/>
      <c r="O20" s="92"/>
      <c r="P20" s="92"/>
      <c r="Q20" s="92"/>
      <c r="R20" s="92"/>
      <c r="S20" s="92"/>
      <c r="T20" s="92"/>
    </row>
    <row r="21" spans="1:20" ht="15.75">
      <c r="A21" s="101"/>
      <c r="B21" s="101"/>
      <c r="C21" s="101"/>
      <c r="I21" s="92"/>
      <c r="J21" s="92"/>
      <c r="K21" s="92"/>
      <c r="L21" s="92"/>
      <c r="M21" s="92"/>
      <c r="N21" s="92"/>
      <c r="O21" s="438" t="s">
        <v>590</v>
      </c>
      <c r="P21" s="439"/>
      <c r="Q21" s="439"/>
      <c r="R21" s="439"/>
      <c r="S21" s="92"/>
      <c r="T21" s="92"/>
    </row>
    <row r="22" spans="1:20" ht="15.75">
      <c r="A22" s="101"/>
      <c r="B22" s="101"/>
      <c r="C22" s="101"/>
      <c r="I22" s="92"/>
      <c r="J22" s="92"/>
      <c r="K22" s="92"/>
      <c r="L22" s="92"/>
      <c r="M22" s="92"/>
      <c r="N22" s="92"/>
      <c r="O22" s="438" t="s">
        <v>468</v>
      </c>
      <c r="P22" s="439"/>
      <c r="Q22" s="439"/>
      <c r="R22" s="439"/>
      <c r="S22" s="92"/>
      <c r="T22" s="92"/>
    </row>
    <row r="24" spans="1:18" ht="12.75">
      <c r="A24" s="800"/>
      <c r="B24" s="800"/>
      <c r="C24" s="800"/>
      <c r="D24" s="800"/>
      <c r="E24" s="800"/>
      <c r="F24" s="800"/>
      <c r="G24" s="800"/>
      <c r="H24" s="800"/>
      <c r="I24" s="800"/>
      <c r="J24" s="800"/>
      <c r="K24" s="800"/>
      <c r="L24" s="800"/>
      <c r="M24" s="800"/>
      <c r="N24" s="800"/>
      <c r="O24" s="800"/>
      <c r="P24" s="800"/>
      <c r="Q24" s="800"/>
      <c r="R24" s="800"/>
    </row>
  </sheetData>
  <sheetProtection/>
  <mergeCells count="16">
    <mergeCell ref="S8:T8"/>
    <mergeCell ref="M11:R11"/>
    <mergeCell ref="A24:R24"/>
    <mergeCell ref="L7:R7"/>
    <mergeCell ref="A8:A9"/>
    <mergeCell ref="B8:B9"/>
    <mergeCell ref="C8:G8"/>
    <mergeCell ref="J14:R15"/>
    <mergeCell ref="M8:R8"/>
    <mergeCell ref="A3:R3"/>
    <mergeCell ref="G1:I1"/>
    <mergeCell ref="H8:H9"/>
    <mergeCell ref="A6:R6"/>
    <mergeCell ref="A4:Q5"/>
    <mergeCell ref="A2:R2"/>
    <mergeCell ref="I8:L8"/>
  </mergeCells>
  <printOptions horizontalCentered="1"/>
  <pageMargins left="0.54" right="0.47" top="0.72" bottom="0" header="0.31496062992125984" footer="0.31496062992125984"/>
  <pageSetup fitToHeight="1" fitToWidth="1" horizontalDpi="600" verticalDpi="600" orientation="landscape" paperSize="9" scale="75" r:id="rId1"/>
</worksheet>
</file>

<file path=xl/worksheets/sheet58.xml><?xml version="1.0" encoding="utf-8"?>
<worksheet xmlns="http://schemas.openxmlformats.org/spreadsheetml/2006/main" xmlns:r="http://schemas.openxmlformats.org/officeDocument/2006/relationships">
  <sheetPr>
    <pageSetUpPr fitToPage="1"/>
  </sheetPr>
  <dimension ref="A1:T28"/>
  <sheetViews>
    <sheetView view="pageBreakPreview" zoomScaleSheetLayoutView="100" zoomScalePageLayoutView="0" workbookViewId="0" topLeftCell="A1">
      <selection activeCell="S8" sqref="S8:T11"/>
    </sheetView>
  </sheetViews>
  <sheetFormatPr defaultColWidth="9.140625" defaultRowHeight="12.75"/>
  <cols>
    <col min="1" max="1" width="5.57421875" style="92" customWidth="1"/>
    <col min="2" max="2" width="10.57421875" style="92" customWidth="1"/>
    <col min="3" max="3" width="10.28125" style="92" customWidth="1"/>
    <col min="4" max="4" width="8.421875" style="92" customWidth="1"/>
    <col min="5" max="6" width="9.8515625" style="92" customWidth="1"/>
    <col min="7" max="7" width="10.8515625" style="92" customWidth="1"/>
    <col min="8" max="8" width="12.8515625" style="92" customWidth="1"/>
    <col min="9" max="9" width="8.7109375" style="87" customWidth="1"/>
    <col min="10" max="11" width="8.00390625" style="87" customWidth="1"/>
    <col min="12" max="16" width="8.140625" style="87" customWidth="1"/>
    <col min="17" max="17" width="8.8515625" style="87" customWidth="1"/>
    <col min="18" max="18" width="8.140625" style="87" customWidth="1"/>
    <col min="19" max="19" width="11.140625" style="92" customWidth="1"/>
    <col min="20" max="20" width="12.7109375" style="92" customWidth="1"/>
    <col min="21" max="16384" width="9.140625" style="87" customWidth="1"/>
  </cols>
  <sheetData>
    <row r="1" spans="7:18" ht="15">
      <c r="G1" s="786"/>
      <c r="H1" s="786"/>
      <c r="I1" s="786"/>
      <c r="J1" s="92"/>
      <c r="K1" s="92"/>
      <c r="L1" s="92"/>
      <c r="M1" s="92"/>
      <c r="N1" s="92"/>
      <c r="O1" s="92"/>
      <c r="P1" s="805" t="s">
        <v>667</v>
      </c>
      <c r="Q1" s="805"/>
      <c r="R1" s="92"/>
    </row>
    <row r="2" spans="1:18" ht="15.75">
      <c r="A2" s="791" t="s">
        <v>0</v>
      </c>
      <c r="B2" s="791"/>
      <c r="C2" s="791"/>
      <c r="D2" s="791"/>
      <c r="E2" s="791"/>
      <c r="F2" s="791"/>
      <c r="G2" s="791"/>
      <c r="H2" s="791"/>
      <c r="I2" s="791"/>
      <c r="J2" s="791"/>
      <c r="K2" s="791"/>
      <c r="L2" s="791"/>
      <c r="M2" s="791"/>
      <c r="N2" s="791"/>
      <c r="O2" s="791"/>
      <c r="P2" s="791"/>
      <c r="Q2" s="791"/>
      <c r="R2" s="791"/>
    </row>
    <row r="3" spans="1:18" ht="18">
      <c r="A3" s="785" t="s">
        <v>786</v>
      </c>
      <c r="B3" s="785"/>
      <c r="C3" s="785"/>
      <c r="D3" s="785"/>
      <c r="E3" s="785"/>
      <c r="F3" s="785"/>
      <c r="G3" s="785"/>
      <c r="H3" s="785"/>
      <c r="I3" s="785"/>
      <c r="J3" s="785"/>
      <c r="K3" s="785"/>
      <c r="L3" s="785"/>
      <c r="M3" s="785"/>
      <c r="N3" s="785"/>
      <c r="O3" s="785"/>
      <c r="P3" s="785"/>
      <c r="Q3" s="785"/>
      <c r="R3" s="785"/>
    </row>
    <row r="4" spans="1:18" ht="12.75" customHeight="1">
      <c r="A4" s="790" t="s">
        <v>916</v>
      </c>
      <c r="B4" s="790"/>
      <c r="C4" s="790"/>
      <c r="D4" s="790"/>
      <c r="E4" s="790"/>
      <c r="F4" s="790"/>
      <c r="G4" s="790"/>
      <c r="H4" s="790"/>
      <c r="I4" s="790"/>
      <c r="J4" s="790"/>
      <c r="K4" s="790"/>
      <c r="L4" s="790"/>
      <c r="M4" s="790"/>
      <c r="N4" s="790"/>
      <c r="O4" s="790"/>
      <c r="P4" s="790"/>
      <c r="Q4" s="790"/>
      <c r="R4" s="790"/>
    </row>
    <row r="5" spans="1:20" s="88" customFormat="1" ht="7.5" customHeight="1">
      <c r="A5" s="790"/>
      <c r="B5" s="790"/>
      <c r="C5" s="790"/>
      <c r="D5" s="790"/>
      <c r="E5" s="790"/>
      <c r="F5" s="790"/>
      <c r="G5" s="790"/>
      <c r="H5" s="790"/>
      <c r="I5" s="790"/>
      <c r="J5" s="790"/>
      <c r="K5" s="790"/>
      <c r="L5" s="790"/>
      <c r="M5" s="790"/>
      <c r="N5" s="790"/>
      <c r="O5" s="790"/>
      <c r="P5" s="790"/>
      <c r="Q5" s="790"/>
      <c r="R5" s="790"/>
      <c r="S5" s="104"/>
      <c r="T5" s="104"/>
    </row>
    <row r="6" spans="1:18" ht="12.75">
      <c r="A6" s="789"/>
      <c r="B6" s="789"/>
      <c r="C6" s="789"/>
      <c r="D6" s="789"/>
      <c r="E6" s="789"/>
      <c r="F6" s="789"/>
      <c r="G6" s="789"/>
      <c r="H6" s="789"/>
      <c r="I6" s="789"/>
      <c r="J6" s="789"/>
      <c r="K6" s="789"/>
      <c r="L6" s="789"/>
      <c r="M6" s="789"/>
      <c r="N6" s="789"/>
      <c r="O6" s="789"/>
      <c r="P6" s="789"/>
      <c r="Q6" s="789"/>
      <c r="R6" s="789"/>
    </row>
    <row r="7" spans="1:18" ht="12.75">
      <c r="A7" s="255" t="s">
        <v>466</v>
      </c>
      <c r="B7" s="255"/>
      <c r="H7" s="103"/>
      <c r="I7" s="92"/>
      <c r="J7" s="92"/>
      <c r="K7" s="92"/>
      <c r="L7" s="801"/>
      <c r="M7" s="801"/>
      <c r="N7" s="801"/>
      <c r="O7" s="801"/>
      <c r="P7" s="801"/>
      <c r="Q7" s="801"/>
      <c r="R7" s="801"/>
    </row>
    <row r="8" spans="1:20" ht="30.75" customHeight="1">
      <c r="A8" s="802" t="s">
        <v>2</v>
      </c>
      <c r="B8" s="802" t="s">
        <v>3</v>
      </c>
      <c r="C8" s="792" t="s">
        <v>595</v>
      </c>
      <c r="D8" s="793"/>
      <c r="E8" s="793"/>
      <c r="F8" s="793"/>
      <c r="G8" s="794"/>
      <c r="H8" s="787" t="s">
        <v>78</v>
      </c>
      <c r="I8" s="792" t="s">
        <v>79</v>
      </c>
      <c r="J8" s="793"/>
      <c r="K8" s="793"/>
      <c r="L8" s="794"/>
      <c r="M8" s="795" t="s">
        <v>716</v>
      </c>
      <c r="N8" s="796"/>
      <c r="O8" s="796"/>
      <c r="P8" s="796"/>
      <c r="Q8" s="796"/>
      <c r="R8" s="803"/>
      <c r="S8" s="795" t="s">
        <v>911</v>
      </c>
      <c r="T8" s="796"/>
    </row>
    <row r="9" spans="1:20" ht="44.25" customHeight="1">
      <c r="A9" s="802"/>
      <c r="B9" s="802"/>
      <c r="C9" s="94" t="s">
        <v>5</v>
      </c>
      <c r="D9" s="94" t="s">
        <v>6</v>
      </c>
      <c r="E9" s="94" t="s">
        <v>343</v>
      </c>
      <c r="F9" s="95" t="s">
        <v>93</v>
      </c>
      <c r="G9" s="95" t="s">
        <v>214</v>
      </c>
      <c r="H9" s="788"/>
      <c r="I9" s="436" t="s">
        <v>15</v>
      </c>
      <c r="J9" s="436" t="s">
        <v>17</v>
      </c>
      <c r="K9" s="436" t="s">
        <v>37</v>
      </c>
      <c r="L9" s="436" t="s">
        <v>431</v>
      </c>
      <c r="M9" s="436" t="s">
        <v>125</v>
      </c>
      <c r="N9" s="436" t="s">
        <v>722</v>
      </c>
      <c r="O9" s="436" t="s">
        <v>723</v>
      </c>
      <c r="P9" s="436" t="s">
        <v>724</v>
      </c>
      <c r="Q9" s="436" t="s">
        <v>726</v>
      </c>
      <c r="R9" s="436" t="s">
        <v>725</v>
      </c>
      <c r="S9" s="466" t="s">
        <v>912</v>
      </c>
      <c r="T9" s="466" t="s">
        <v>913</v>
      </c>
    </row>
    <row r="10" spans="1:20" s="89" customFormat="1" ht="12.75">
      <c r="A10" s="94">
        <v>1</v>
      </c>
      <c r="B10" s="94">
        <v>2</v>
      </c>
      <c r="C10" s="94">
        <v>3</v>
      </c>
      <c r="D10" s="94">
        <v>4</v>
      </c>
      <c r="E10" s="94">
        <v>5</v>
      </c>
      <c r="F10" s="94">
        <v>6</v>
      </c>
      <c r="G10" s="94">
        <v>7</v>
      </c>
      <c r="H10" s="94">
        <v>8</v>
      </c>
      <c r="I10" s="94">
        <v>9</v>
      </c>
      <c r="J10" s="94">
        <v>10</v>
      </c>
      <c r="K10" s="94">
        <v>11</v>
      </c>
      <c r="L10" s="94">
        <v>12</v>
      </c>
      <c r="M10" s="94">
        <v>13</v>
      </c>
      <c r="N10" s="94">
        <v>14</v>
      </c>
      <c r="O10" s="94">
        <v>15</v>
      </c>
      <c r="P10" s="94">
        <v>16</v>
      </c>
      <c r="Q10" s="94">
        <v>17</v>
      </c>
      <c r="R10" s="94">
        <v>18</v>
      </c>
      <c r="S10" s="466">
        <v>19</v>
      </c>
      <c r="T10" s="466">
        <v>20</v>
      </c>
    </row>
    <row r="11" spans="1:20" s="254" customFormat="1" ht="132" customHeight="1">
      <c r="A11" s="252">
        <v>1</v>
      </c>
      <c r="B11" s="252" t="s">
        <v>470</v>
      </c>
      <c r="C11" s="252">
        <v>17200</v>
      </c>
      <c r="D11" s="252">
        <v>730</v>
      </c>
      <c r="E11" s="252">
        <v>0</v>
      </c>
      <c r="F11" s="252">
        <v>70</v>
      </c>
      <c r="G11" s="252">
        <f>C11+D11+E11+F11</f>
        <v>18000</v>
      </c>
      <c r="H11" s="253">
        <v>230</v>
      </c>
      <c r="I11" s="257">
        <f>J11+K11+L11</f>
        <v>621</v>
      </c>
      <c r="J11" s="257">
        <v>372.6</v>
      </c>
      <c r="K11" s="257">
        <v>248.4</v>
      </c>
      <c r="L11" s="257">
        <v>0</v>
      </c>
      <c r="M11" s="797" t="s">
        <v>914</v>
      </c>
      <c r="N11" s="798"/>
      <c r="O11" s="798"/>
      <c r="P11" s="798"/>
      <c r="Q11" s="798"/>
      <c r="R11" s="799"/>
      <c r="S11" s="482" t="s">
        <v>915</v>
      </c>
      <c r="T11" s="252">
        <v>4.66</v>
      </c>
    </row>
    <row r="12" spans="1:18" ht="12.75">
      <c r="A12" s="98"/>
      <c r="B12" s="98"/>
      <c r="C12" s="98"/>
      <c r="D12" s="98"/>
      <c r="E12" s="98"/>
      <c r="F12" s="98"/>
      <c r="G12" s="98"/>
      <c r="H12" s="98"/>
      <c r="I12" s="92"/>
      <c r="J12" s="92"/>
      <c r="K12" s="92"/>
      <c r="L12" s="92"/>
      <c r="M12" s="92"/>
      <c r="N12" s="92"/>
      <c r="O12" s="92"/>
      <c r="P12" s="92"/>
      <c r="Q12" s="92"/>
      <c r="R12" s="92"/>
    </row>
    <row r="13" spans="1:18" ht="12.75">
      <c r="A13" s="99" t="s">
        <v>8</v>
      </c>
      <c r="B13" s="100"/>
      <c r="C13" s="100"/>
      <c r="D13" s="98"/>
      <c r="E13" s="98"/>
      <c r="F13" s="98"/>
      <c r="G13" s="98"/>
      <c r="H13" s="98"/>
      <c r="I13" s="92"/>
      <c r="J13" s="92"/>
      <c r="K13" s="92"/>
      <c r="L13" s="92"/>
      <c r="M13" s="92"/>
      <c r="N13" s="92"/>
      <c r="O13" s="92"/>
      <c r="P13" s="92"/>
      <c r="Q13" s="92"/>
      <c r="R13" s="92"/>
    </row>
    <row r="14" spans="1:18" ht="12.75">
      <c r="A14" s="101" t="s">
        <v>9</v>
      </c>
      <c r="B14" s="101"/>
      <c r="C14" s="101"/>
      <c r="I14" s="92"/>
      <c r="J14" s="92"/>
      <c r="K14" s="92"/>
      <c r="L14" s="92"/>
      <c r="M14" s="92"/>
      <c r="N14" s="92"/>
      <c r="O14" s="92"/>
      <c r="P14" s="92"/>
      <c r="Q14" s="92"/>
      <c r="R14" s="92"/>
    </row>
    <row r="15" spans="1:18" ht="12.75">
      <c r="A15" s="101" t="s">
        <v>10</v>
      </c>
      <c r="B15" s="101"/>
      <c r="C15" s="101"/>
      <c r="I15" s="92"/>
      <c r="J15" s="92"/>
      <c r="K15" s="804"/>
      <c r="L15" s="804"/>
      <c r="M15" s="804"/>
      <c r="N15" s="804"/>
      <c r="O15" s="804"/>
      <c r="P15" s="804"/>
      <c r="Q15" s="804"/>
      <c r="R15" s="804"/>
    </row>
    <row r="16" spans="1:18" ht="12.75">
      <c r="A16" s="101"/>
      <c r="B16" s="101"/>
      <c r="C16" s="101"/>
      <c r="I16" s="92"/>
      <c r="J16" s="92"/>
      <c r="K16" s="437"/>
      <c r="L16" s="437"/>
      <c r="M16" s="437"/>
      <c r="N16" s="437"/>
      <c r="O16" s="437"/>
      <c r="P16" s="437"/>
      <c r="Q16" s="437"/>
      <c r="R16" s="437"/>
    </row>
    <row r="17" spans="1:18" ht="12.75">
      <c r="A17" s="101"/>
      <c r="B17" s="101"/>
      <c r="C17" s="101"/>
      <c r="I17" s="92"/>
      <c r="J17" s="92"/>
      <c r="K17" s="437"/>
      <c r="L17" s="437"/>
      <c r="M17" s="437"/>
      <c r="N17" s="437"/>
      <c r="O17" s="437"/>
      <c r="P17" s="437"/>
      <c r="Q17" s="437"/>
      <c r="R17" s="437"/>
    </row>
    <row r="18" spans="1:18" ht="12.75">
      <c r="A18" s="101"/>
      <c r="B18" s="101"/>
      <c r="C18" s="101"/>
      <c r="I18" s="92"/>
      <c r="J18" s="92"/>
      <c r="K18" s="437"/>
      <c r="L18" s="437"/>
      <c r="M18" s="437"/>
      <c r="N18" s="437"/>
      <c r="O18" s="437"/>
      <c r="P18" s="437"/>
      <c r="Q18" s="437"/>
      <c r="R18" s="437"/>
    </row>
    <row r="19" spans="1:18" ht="12.75">
      <c r="A19" s="101"/>
      <c r="B19" s="101"/>
      <c r="C19" s="101"/>
      <c r="I19" s="92"/>
      <c r="J19" s="92"/>
      <c r="K19" s="437"/>
      <c r="L19" s="437"/>
      <c r="M19" s="437"/>
      <c r="N19" s="437"/>
      <c r="O19" s="437"/>
      <c r="P19" s="437"/>
      <c r="Q19" s="437"/>
      <c r="R19" s="437"/>
    </row>
    <row r="20" spans="1:18" ht="12.75">
      <c r="A20" s="101"/>
      <c r="B20" s="101"/>
      <c r="C20" s="101"/>
      <c r="I20" s="92"/>
      <c r="J20" s="92"/>
      <c r="K20" s="437"/>
      <c r="L20" s="437"/>
      <c r="M20" s="437"/>
      <c r="N20" s="437"/>
      <c r="O20" s="437"/>
      <c r="P20" s="437"/>
      <c r="Q20" s="437"/>
      <c r="R20" s="437"/>
    </row>
    <row r="21" spans="1:18" ht="12.75">
      <c r="A21" s="101"/>
      <c r="B21" s="101"/>
      <c r="C21" s="101"/>
      <c r="I21" s="92"/>
      <c r="J21" s="92"/>
      <c r="K21" s="92"/>
      <c r="L21" s="92"/>
      <c r="M21" s="92"/>
      <c r="N21" s="92"/>
      <c r="O21" s="439"/>
      <c r="P21" s="439"/>
      <c r="Q21" s="439"/>
      <c r="R21" s="439"/>
    </row>
    <row r="22" spans="1:18" ht="12.75">
      <c r="A22" s="101"/>
      <c r="B22" s="101"/>
      <c r="C22" s="101"/>
      <c r="I22" s="92"/>
      <c r="J22" s="92"/>
      <c r="K22" s="92"/>
      <c r="L22" s="92"/>
      <c r="M22" s="92"/>
      <c r="N22" s="92"/>
      <c r="O22" s="439"/>
      <c r="P22" s="439"/>
      <c r="Q22" s="439"/>
      <c r="R22" s="439"/>
    </row>
    <row r="23" spans="1:18" ht="15.75">
      <c r="A23" s="101"/>
      <c r="B23" s="101"/>
      <c r="C23" s="101"/>
      <c r="I23" s="92"/>
      <c r="J23" s="92"/>
      <c r="K23" s="92"/>
      <c r="L23" s="92"/>
      <c r="M23" s="92"/>
      <c r="N23" s="92"/>
      <c r="O23" s="438" t="s">
        <v>590</v>
      </c>
      <c r="P23" s="439"/>
      <c r="Q23" s="439"/>
      <c r="R23" s="439"/>
    </row>
    <row r="24" spans="1:18" ht="15.75">
      <c r="A24" s="101"/>
      <c r="C24" s="101"/>
      <c r="I24" s="92"/>
      <c r="J24" s="92"/>
      <c r="K24" s="92"/>
      <c r="L24" s="92"/>
      <c r="M24" s="92"/>
      <c r="N24" s="92"/>
      <c r="O24" s="438" t="s">
        <v>468</v>
      </c>
      <c r="P24" s="439"/>
      <c r="Q24" s="439"/>
      <c r="R24" s="439"/>
    </row>
    <row r="25" spans="1:3" ht="12.75">
      <c r="A25" s="101"/>
      <c r="B25" s="101"/>
      <c r="C25" s="101"/>
    </row>
    <row r="26" spans="1:3" ht="12.75">
      <c r="A26" s="101"/>
      <c r="B26" s="101"/>
      <c r="C26" s="101"/>
    </row>
    <row r="28" spans="1:18" ht="12.75">
      <c r="A28" s="800"/>
      <c r="B28" s="800"/>
      <c r="C28" s="800"/>
      <c r="D28" s="800"/>
      <c r="E28" s="800"/>
      <c r="F28" s="800"/>
      <c r="G28" s="800"/>
      <c r="H28" s="800"/>
      <c r="I28" s="800"/>
      <c r="J28" s="800"/>
      <c r="K28" s="800"/>
      <c r="L28" s="800"/>
      <c r="M28" s="800"/>
      <c r="N28" s="800"/>
      <c r="O28" s="800"/>
      <c r="P28" s="800"/>
      <c r="Q28" s="800"/>
      <c r="R28" s="800"/>
    </row>
  </sheetData>
  <sheetProtection/>
  <mergeCells count="17">
    <mergeCell ref="S8:T8"/>
    <mergeCell ref="M11:R11"/>
    <mergeCell ref="A28:R28"/>
    <mergeCell ref="K15:R15"/>
    <mergeCell ref="L7:R7"/>
    <mergeCell ref="A8:A9"/>
    <mergeCell ref="B8:B9"/>
    <mergeCell ref="C8:G8"/>
    <mergeCell ref="H8:H9"/>
    <mergeCell ref="M8:R8"/>
    <mergeCell ref="I8:L8"/>
    <mergeCell ref="G1:I1"/>
    <mergeCell ref="P1:Q1"/>
    <mergeCell ref="A2:R2"/>
    <mergeCell ref="A3:R3"/>
    <mergeCell ref="A4:R5"/>
    <mergeCell ref="A6:R6"/>
  </mergeCells>
  <printOptions horizontalCentered="1"/>
  <pageMargins left="0.5" right="0.45" top="0.99" bottom="0" header="0.31496062992125984" footer="0.31496062992125984"/>
  <pageSetup fitToHeight="1" fitToWidth="1" horizontalDpi="600" verticalDpi="600" orientation="landscape" paperSize="9" scale="75" r:id="rId1"/>
</worksheet>
</file>

<file path=xl/worksheets/sheet59.xml><?xml version="1.0" encoding="utf-8"?>
<worksheet xmlns="http://schemas.openxmlformats.org/spreadsheetml/2006/main" xmlns:r="http://schemas.openxmlformats.org/officeDocument/2006/relationships">
  <sheetPr>
    <pageSetUpPr fitToPage="1"/>
  </sheetPr>
  <dimension ref="A1:R22"/>
  <sheetViews>
    <sheetView view="pageBreakPreview" zoomScaleSheetLayoutView="100" zoomScalePageLayoutView="0" workbookViewId="0" topLeftCell="A1">
      <selection activeCell="Q8" sqref="Q8:R11"/>
    </sheetView>
  </sheetViews>
  <sheetFormatPr defaultColWidth="9.140625" defaultRowHeight="12.75"/>
  <cols>
    <col min="1" max="1" width="6.57421875" style="92" customWidth="1"/>
    <col min="2" max="2" width="10.28125" style="92" customWidth="1"/>
    <col min="3" max="3" width="14.421875" style="92" customWidth="1"/>
    <col min="4" max="4" width="10.8515625" style="92" customWidth="1"/>
    <col min="5" max="5" width="4.57421875" style="92" customWidth="1"/>
    <col min="6" max="6" width="0.2890625" style="92" hidden="1" customWidth="1"/>
    <col min="7" max="7" width="8.7109375" style="92" customWidth="1"/>
    <col min="8" max="9" width="8.00390625" style="92" customWidth="1"/>
    <col min="10" max="14" width="8.140625" style="92" customWidth="1"/>
    <col min="15" max="15" width="8.57421875" style="92" customWidth="1"/>
    <col min="16" max="16" width="9.421875" style="92" customWidth="1"/>
    <col min="17" max="17" width="13.57421875" style="92" customWidth="1"/>
    <col min="18" max="18" width="14.28125" style="92" customWidth="1"/>
    <col min="19" max="16384" width="9.140625" style="92" customWidth="1"/>
  </cols>
  <sheetData>
    <row r="1" spans="4:17" ht="15">
      <c r="D1" s="786"/>
      <c r="E1" s="786"/>
      <c r="F1" s="786"/>
      <c r="G1" s="786"/>
      <c r="Q1" s="440" t="s">
        <v>668</v>
      </c>
    </row>
    <row r="2" spans="1:16" ht="15.75">
      <c r="A2" s="791" t="s">
        <v>0</v>
      </c>
      <c r="B2" s="791"/>
      <c r="C2" s="791"/>
      <c r="D2" s="791"/>
      <c r="E2" s="791"/>
      <c r="F2" s="791"/>
      <c r="G2" s="791"/>
      <c r="H2" s="791"/>
      <c r="I2" s="791"/>
      <c r="J2" s="791"/>
      <c r="K2" s="791"/>
      <c r="L2" s="791"/>
      <c r="M2" s="791"/>
      <c r="N2" s="791"/>
      <c r="O2" s="791"/>
      <c r="P2" s="791"/>
    </row>
    <row r="3" spans="1:16" ht="20.25">
      <c r="A3" s="809" t="s">
        <v>786</v>
      </c>
      <c r="B3" s="809"/>
      <c r="C3" s="809"/>
      <c r="D3" s="809"/>
      <c r="E3" s="809"/>
      <c r="F3" s="809"/>
      <c r="G3" s="809"/>
      <c r="H3" s="809"/>
      <c r="I3" s="809"/>
      <c r="J3" s="809"/>
      <c r="K3" s="809"/>
      <c r="L3" s="809"/>
      <c r="M3" s="809"/>
      <c r="N3" s="809"/>
      <c r="O3" s="809"/>
      <c r="P3" s="809"/>
    </row>
    <row r="5" spans="1:16" s="104" customFormat="1" ht="15.75">
      <c r="A5" s="790" t="s">
        <v>917</v>
      </c>
      <c r="B5" s="790"/>
      <c r="C5" s="790"/>
      <c r="D5" s="790"/>
      <c r="E5" s="790"/>
      <c r="F5" s="790"/>
      <c r="G5" s="790"/>
      <c r="H5" s="790"/>
      <c r="I5" s="790"/>
      <c r="J5" s="790"/>
      <c r="K5" s="790"/>
      <c r="L5" s="790"/>
      <c r="M5" s="790"/>
      <c r="N5" s="790"/>
      <c r="O5" s="790"/>
      <c r="P5" s="790"/>
    </row>
    <row r="6" spans="1:16" ht="12.75">
      <c r="A6" s="789"/>
      <c r="B6" s="789"/>
      <c r="C6" s="789"/>
      <c r="D6" s="789"/>
      <c r="E6" s="789"/>
      <c r="F6" s="789"/>
      <c r="G6" s="789"/>
      <c r="H6" s="789"/>
      <c r="I6" s="789"/>
      <c r="J6" s="789"/>
      <c r="K6" s="789"/>
      <c r="L6" s="789"/>
      <c r="M6" s="789"/>
      <c r="N6" s="789"/>
      <c r="O6" s="789"/>
      <c r="P6" s="789"/>
    </row>
    <row r="7" spans="1:16" ht="12.75">
      <c r="A7" s="255" t="s">
        <v>466</v>
      </c>
      <c r="B7" s="255"/>
      <c r="D7" s="103"/>
      <c r="E7" s="103"/>
      <c r="J7" s="801"/>
      <c r="K7" s="801"/>
      <c r="L7" s="801"/>
      <c r="M7" s="801"/>
      <c r="N7" s="801"/>
      <c r="O7" s="801"/>
      <c r="P7" s="801"/>
    </row>
    <row r="8" spans="1:18" ht="30.75" customHeight="1">
      <c r="A8" s="802" t="s">
        <v>2</v>
      </c>
      <c r="B8" s="802" t="s">
        <v>3</v>
      </c>
      <c r="C8" s="810" t="s">
        <v>595</v>
      </c>
      <c r="D8" s="787" t="s">
        <v>78</v>
      </c>
      <c r="E8" s="815"/>
      <c r="F8" s="816"/>
      <c r="G8" s="792" t="s">
        <v>79</v>
      </c>
      <c r="H8" s="793"/>
      <c r="I8" s="793"/>
      <c r="J8" s="794"/>
      <c r="K8" s="795" t="s">
        <v>716</v>
      </c>
      <c r="L8" s="796"/>
      <c r="M8" s="796"/>
      <c r="N8" s="796"/>
      <c r="O8" s="796"/>
      <c r="P8" s="803"/>
      <c r="Q8" s="795" t="s">
        <v>911</v>
      </c>
      <c r="R8" s="796"/>
    </row>
    <row r="9" spans="1:18" ht="44.25" customHeight="1">
      <c r="A9" s="802"/>
      <c r="B9" s="802"/>
      <c r="C9" s="811"/>
      <c r="D9" s="788"/>
      <c r="E9" s="817"/>
      <c r="F9" s="818"/>
      <c r="G9" s="436" t="s">
        <v>15</v>
      </c>
      <c r="H9" s="436" t="s">
        <v>17</v>
      </c>
      <c r="I9" s="436" t="s">
        <v>37</v>
      </c>
      <c r="J9" s="436" t="s">
        <v>431</v>
      </c>
      <c r="K9" s="436" t="s">
        <v>125</v>
      </c>
      <c r="L9" s="436" t="s">
        <v>717</v>
      </c>
      <c r="M9" s="436" t="s">
        <v>718</v>
      </c>
      <c r="N9" s="436" t="s">
        <v>719</v>
      </c>
      <c r="O9" s="436" t="s">
        <v>720</v>
      </c>
      <c r="P9" s="436" t="s">
        <v>721</v>
      </c>
      <c r="Q9" s="466" t="s">
        <v>912</v>
      </c>
      <c r="R9" s="466" t="s">
        <v>913</v>
      </c>
    </row>
    <row r="10" spans="1:18" s="101" customFormat="1" ht="12.75">
      <c r="A10" s="94">
        <v>1</v>
      </c>
      <c r="B10" s="94">
        <v>2</v>
      </c>
      <c r="C10" s="94">
        <v>3</v>
      </c>
      <c r="D10" s="792">
        <v>4</v>
      </c>
      <c r="E10" s="793"/>
      <c r="F10" s="794"/>
      <c r="G10" s="94">
        <v>5</v>
      </c>
      <c r="H10" s="94">
        <v>6</v>
      </c>
      <c r="I10" s="94">
        <v>7</v>
      </c>
      <c r="J10" s="94">
        <v>8</v>
      </c>
      <c r="K10" s="94">
        <v>9</v>
      </c>
      <c r="L10" s="94">
        <v>10</v>
      </c>
      <c r="M10" s="94">
        <v>11</v>
      </c>
      <c r="N10" s="94">
        <v>12</v>
      </c>
      <c r="O10" s="94">
        <v>13</v>
      </c>
      <c r="P10" s="94">
        <v>14</v>
      </c>
      <c r="Q10" s="466">
        <v>15</v>
      </c>
      <c r="R10" s="466">
        <v>16</v>
      </c>
    </row>
    <row r="11" spans="1:18" s="258" customFormat="1" ht="21.75" customHeight="1">
      <c r="A11" s="252">
        <v>1</v>
      </c>
      <c r="B11" s="252" t="s">
        <v>470</v>
      </c>
      <c r="C11" s="252"/>
      <c r="D11" s="812"/>
      <c r="E11" s="813"/>
      <c r="F11" s="814"/>
      <c r="G11" s="252"/>
      <c r="H11" s="806" t="s">
        <v>475</v>
      </c>
      <c r="I11" s="807"/>
      <c r="J11" s="807"/>
      <c r="K11" s="807"/>
      <c r="L11" s="808"/>
      <c r="M11" s="252"/>
      <c r="N11" s="252"/>
      <c r="O11" s="252"/>
      <c r="P11" s="252"/>
      <c r="Q11" s="482"/>
      <c r="R11" s="252"/>
    </row>
    <row r="12" spans="1:16" s="258" customFormat="1" ht="21.75" customHeight="1">
      <c r="A12" s="441"/>
      <c r="B12" s="441"/>
      <c r="C12" s="441"/>
      <c r="D12" s="441"/>
      <c r="E12" s="441"/>
      <c r="F12" s="441"/>
      <c r="G12" s="441"/>
      <c r="H12" s="442"/>
      <c r="I12" s="442"/>
      <c r="J12" s="442"/>
      <c r="K12" s="442"/>
      <c r="L12" s="442"/>
      <c r="M12" s="441"/>
      <c r="N12" s="441"/>
      <c r="O12" s="441"/>
      <c r="P12" s="441"/>
    </row>
    <row r="13" spans="1:16" s="258" customFormat="1" ht="21.75" customHeight="1">
      <c r="A13" s="441"/>
      <c r="B13" s="441"/>
      <c r="C13" s="441"/>
      <c r="D13" s="441"/>
      <c r="E13" s="441"/>
      <c r="F13" s="441"/>
      <c r="G13" s="441"/>
      <c r="H13" s="442"/>
      <c r="I13" s="442"/>
      <c r="J13" s="442"/>
      <c r="K13" s="442"/>
      <c r="L13" s="442"/>
      <c r="M13" s="441"/>
      <c r="N13" s="441"/>
      <c r="O13" s="441"/>
      <c r="P13" s="441"/>
    </row>
    <row r="14" spans="1:16" s="258" customFormat="1" ht="21.75" customHeight="1">
      <c r="A14" s="441"/>
      <c r="B14" s="441"/>
      <c r="C14" s="441"/>
      <c r="D14" s="441"/>
      <c r="E14" s="441"/>
      <c r="F14" s="441"/>
      <c r="G14" s="441"/>
      <c r="H14" s="442"/>
      <c r="I14" s="442"/>
      <c r="J14" s="442"/>
      <c r="K14" s="442"/>
      <c r="L14" s="442"/>
      <c r="M14" s="441"/>
      <c r="N14" s="441"/>
      <c r="O14" s="441"/>
      <c r="P14" s="441"/>
    </row>
    <row r="15" spans="1:5" ht="12.75">
      <c r="A15" s="98"/>
      <c r="B15" s="98"/>
      <c r="C15" s="98"/>
      <c r="D15" s="98"/>
      <c r="E15" s="98"/>
    </row>
    <row r="16" spans="1:3" ht="12.75">
      <c r="A16" s="101"/>
      <c r="B16" s="101"/>
      <c r="C16" s="101"/>
    </row>
    <row r="17" spans="1:3" ht="12.75">
      <c r="A17" s="101"/>
      <c r="B17" s="101"/>
      <c r="C17" s="101"/>
    </row>
    <row r="18" spans="1:3" ht="12.75">
      <c r="A18" s="101"/>
      <c r="B18" s="101"/>
      <c r="C18" s="101"/>
    </row>
    <row r="19" spans="1:13" ht="15.75">
      <c r="A19" s="101"/>
      <c r="B19" s="101"/>
      <c r="C19" s="101"/>
      <c r="M19" s="10" t="s">
        <v>590</v>
      </c>
    </row>
    <row r="20" spans="1:13" ht="15.75">
      <c r="A20" s="101"/>
      <c r="B20" s="101"/>
      <c r="C20" s="101"/>
      <c r="M20" s="10" t="s">
        <v>468</v>
      </c>
    </row>
    <row r="22" spans="1:16" ht="12.75">
      <c r="A22" s="789"/>
      <c r="B22" s="789"/>
      <c r="C22" s="789"/>
      <c r="D22" s="789"/>
      <c r="E22" s="789"/>
      <c r="F22" s="789"/>
      <c r="G22" s="789"/>
      <c r="H22" s="789"/>
      <c r="I22" s="789"/>
      <c r="J22" s="789"/>
      <c r="K22" s="789"/>
      <c r="L22" s="789"/>
      <c r="M22" s="789"/>
      <c r="N22" s="789"/>
      <c r="O22" s="789"/>
      <c r="P22" s="789"/>
    </row>
  </sheetData>
  <sheetProtection/>
  <mergeCells count="17">
    <mergeCell ref="Q8:R8"/>
    <mergeCell ref="A22:P22"/>
    <mergeCell ref="C8:C9"/>
    <mergeCell ref="D10:F10"/>
    <mergeCell ref="D11:F11"/>
    <mergeCell ref="A8:A9"/>
    <mergeCell ref="B8:B9"/>
    <mergeCell ref="D8:F9"/>
    <mergeCell ref="G8:J8"/>
    <mergeCell ref="K8:P8"/>
    <mergeCell ref="H11:L11"/>
    <mergeCell ref="D1:G1"/>
    <mergeCell ref="A2:P2"/>
    <mergeCell ref="A3:P3"/>
    <mergeCell ref="A5:P5"/>
    <mergeCell ref="A6:P6"/>
    <mergeCell ref="J7:P7"/>
  </mergeCells>
  <printOptions horizontalCentered="1"/>
  <pageMargins left="0.54" right="0.53" top="0.93" bottom="0" header="0.31496062992125984" footer="0.31496062992125984"/>
  <pageSetup fitToHeight="1"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X36"/>
  <sheetViews>
    <sheetView view="pageBreakPreview" zoomScale="70" zoomScaleSheetLayoutView="70" zoomScalePageLayoutView="0" workbookViewId="0" topLeftCell="A1">
      <selection activeCell="A1" sqref="A1"/>
    </sheetView>
  </sheetViews>
  <sheetFormatPr defaultColWidth="9.140625" defaultRowHeight="12.75"/>
  <cols>
    <col min="1" max="1" width="7.28125" style="316" customWidth="1"/>
    <col min="2" max="2" width="26.00390625" style="316" customWidth="1"/>
    <col min="3" max="5" width="8.28125" style="316" customWidth="1"/>
    <col min="6" max="6" width="14.421875" style="316" customWidth="1"/>
    <col min="7" max="9" width="10.7109375" style="316" customWidth="1"/>
    <col min="10" max="10" width="12.57421875" style="316" customWidth="1"/>
    <col min="11" max="13" width="9.140625" style="316" customWidth="1"/>
    <col min="14" max="14" width="12.8515625" style="316" customWidth="1"/>
    <col min="15" max="15" width="7.57421875" style="316" customWidth="1"/>
    <col min="16" max="16" width="7.28125" style="316" customWidth="1"/>
    <col min="17" max="17" width="6.8515625" style="316" customWidth="1"/>
    <col min="18" max="18" width="6.57421875" style="316" customWidth="1"/>
    <col min="19" max="19" width="8.00390625" style="316" customWidth="1"/>
    <col min="20" max="20" width="7.00390625" style="316" customWidth="1"/>
    <col min="21" max="21" width="7.28125" style="316" customWidth="1"/>
    <col min="22" max="22" width="7.140625" style="316" customWidth="1"/>
    <col min="23" max="16384" width="9.140625" style="316" customWidth="1"/>
  </cols>
  <sheetData>
    <row r="1" ht="15">
      <c r="V1" s="58" t="s">
        <v>622</v>
      </c>
    </row>
    <row r="2" spans="7:18" ht="15.75">
      <c r="G2" s="593" t="s">
        <v>0</v>
      </c>
      <c r="H2" s="593"/>
      <c r="I2" s="593"/>
      <c r="J2" s="593"/>
      <c r="K2" s="593"/>
      <c r="O2" s="36"/>
      <c r="P2" s="36"/>
      <c r="Q2" s="36"/>
      <c r="R2" s="36"/>
    </row>
    <row r="3" spans="3:24" ht="18">
      <c r="C3" s="592" t="s">
        <v>786</v>
      </c>
      <c r="D3" s="592"/>
      <c r="E3" s="592"/>
      <c r="F3" s="592"/>
      <c r="G3" s="592"/>
      <c r="H3" s="592"/>
      <c r="I3" s="592"/>
      <c r="J3" s="592"/>
      <c r="K3" s="592"/>
      <c r="L3" s="592"/>
      <c r="M3" s="592"/>
      <c r="N3" s="592"/>
      <c r="O3" s="282"/>
      <c r="P3" s="282"/>
      <c r="Q3" s="282"/>
      <c r="R3" s="282"/>
      <c r="S3" s="282"/>
      <c r="T3" s="282"/>
      <c r="U3" s="282"/>
      <c r="V3" s="282"/>
      <c r="W3" s="282"/>
      <c r="X3" s="282"/>
    </row>
    <row r="4" spans="3:22" ht="15.75">
      <c r="C4" s="317"/>
      <c r="D4" s="317"/>
      <c r="E4" s="317"/>
      <c r="F4" s="317"/>
      <c r="G4" s="317"/>
      <c r="H4" s="317"/>
      <c r="I4" s="317"/>
      <c r="J4" s="317"/>
      <c r="K4" s="317"/>
      <c r="L4" s="317"/>
      <c r="M4" s="317"/>
      <c r="N4" s="317"/>
      <c r="O4" s="317"/>
      <c r="P4" s="317"/>
      <c r="Q4" s="317"/>
      <c r="R4" s="317"/>
      <c r="S4" s="317"/>
      <c r="T4" s="317"/>
      <c r="U4" s="317"/>
      <c r="V4" s="317"/>
    </row>
    <row r="5" spans="2:22" ht="15.75">
      <c r="B5" s="596" t="s">
        <v>793</v>
      </c>
      <c r="C5" s="596"/>
      <c r="D5" s="596"/>
      <c r="E5" s="596"/>
      <c r="F5" s="596"/>
      <c r="G5" s="596"/>
      <c r="H5" s="596"/>
      <c r="I5" s="596"/>
      <c r="J5" s="596"/>
      <c r="K5" s="596"/>
      <c r="L5" s="596"/>
      <c r="M5" s="596"/>
      <c r="N5" s="596"/>
      <c r="O5" s="596"/>
      <c r="P5" s="596"/>
      <c r="Q5" s="596"/>
      <c r="R5" s="596"/>
      <c r="S5" s="596"/>
      <c r="T5" s="37"/>
      <c r="U5" s="594" t="s">
        <v>236</v>
      </c>
      <c r="V5" s="595"/>
    </row>
    <row r="6" spans="11:18" ht="15">
      <c r="K6" s="36"/>
      <c r="L6" s="36"/>
      <c r="M6" s="36"/>
      <c r="N6" s="36"/>
      <c r="O6" s="36"/>
      <c r="P6" s="36"/>
      <c r="Q6" s="36"/>
      <c r="R6" s="36"/>
    </row>
    <row r="7" spans="1:22" ht="15.75">
      <c r="A7" s="598" t="s">
        <v>466</v>
      </c>
      <c r="B7" s="598"/>
      <c r="O7" s="597" t="s">
        <v>794</v>
      </c>
      <c r="P7" s="597"/>
      <c r="Q7" s="597"/>
      <c r="R7" s="597"/>
      <c r="S7" s="597"/>
      <c r="T7" s="597"/>
      <c r="U7" s="597"/>
      <c r="V7" s="597"/>
    </row>
    <row r="8" spans="1:22" ht="35.25" customHeight="1">
      <c r="A8" s="580" t="s">
        <v>2</v>
      </c>
      <c r="B8" s="580" t="s">
        <v>135</v>
      </c>
      <c r="C8" s="573" t="s">
        <v>136</v>
      </c>
      <c r="D8" s="573"/>
      <c r="E8" s="573"/>
      <c r="F8" s="573" t="s">
        <v>137</v>
      </c>
      <c r="G8" s="580" t="s">
        <v>165</v>
      </c>
      <c r="H8" s="580"/>
      <c r="I8" s="580"/>
      <c r="J8" s="580"/>
      <c r="K8" s="580"/>
      <c r="L8" s="580"/>
      <c r="M8" s="580"/>
      <c r="N8" s="580"/>
      <c r="O8" s="580" t="s">
        <v>166</v>
      </c>
      <c r="P8" s="580"/>
      <c r="Q8" s="580"/>
      <c r="R8" s="580"/>
      <c r="S8" s="580"/>
      <c r="T8" s="580"/>
      <c r="U8" s="580"/>
      <c r="V8" s="580"/>
    </row>
    <row r="9" spans="1:22" ht="42.75" customHeight="1">
      <c r="A9" s="580"/>
      <c r="B9" s="580"/>
      <c r="C9" s="573" t="s">
        <v>237</v>
      </c>
      <c r="D9" s="573" t="s">
        <v>38</v>
      </c>
      <c r="E9" s="573" t="s">
        <v>39</v>
      </c>
      <c r="F9" s="573"/>
      <c r="G9" s="580" t="s">
        <v>167</v>
      </c>
      <c r="H9" s="580"/>
      <c r="I9" s="580"/>
      <c r="J9" s="580"/>
      <c r="K9" s="580" t="s">
        <v>152</v>
      </c>
      <c r="L9" s="580"/>
      <c r="M9" s="580"/>
      <c r="N9" s="580"/>
      <c r="O9" s="580" t="s">
        <v>138</v>
      </c>
      <c r="P9" s="580"/>
      <c r="Q9" s="580"/>
      <c r="R9" s="580"/>
      <c r="S9" s="580" t="s">
        <v>151</v>
      </c>
      <c r="T9" s="580"/>
      <c r="U9" s="580"/>
      <c r="V9" s="580"/>
    </row>
    <row r="10" spans="1:22" ht="15">
      <c r="A10" s="580"/>
      <c r="B10" s="580"/>
      <c r="C10" s="573"/>
      <c r="D10" s="573"/>
      <c r="E10" s="573"/>
      <c r="F10" s="573"/>
      <c r="G10" s="583" t="s">
        <v>139</v>
      </c>
      <c r="H10" s="584"/>
      <c r="I10" s="585"/>
      <c r="J10" s="589" t="s">
        <v>140</v>
      </c>
      <c r="K10" s="574" t="s">
        <v>139</v>
      </c>
      <c r="L10" s="575"/>
      <c r="M10" s="576"/>
      <c r="N10" s="589" t="s">
        <v>140</v>
      </c>
      <c r="O10" s="574" t="s">
        <v>139</v>
      </c>
      <c r="P10" s="575"/>
      <c r="Q10" s="576"/>
      <c r="R10" s="589" t="s">
        <v>140</v>
      </c>
      <c r="S10" s="574" t="s">
        <v>139</v>
      </c>
      <c r="T10" s="575"/>
      <c r="U10" s="576"/>
      <c r="V10" s="589" t="s">
        <v>140</v>
      </c>
    </row>
    <row r="11" spans="1:22" ht="15" customHeight="1">
      <c r="A11" s="580"/>
      <c r="B11" s="580"/>
      <c r="C11" s="573"/>
      <c r="D11" s="573"/>
      <c r="E11" s="573"/>
      <c r="F11" s="573"/>
      <c r="G11" s="586"/>
      <c r="H11" s="587"/>
      <c r="I11" s="588"/>
      <c r="J11" s="590"/>
      <c r="K11" s="577"/>
      <c r="L11" s="578"/>
      <c r="M11" s="579"/>
      <c r="N11" s="590"/>
      <c r="O11" s="577"/>
      <c r="P11" s="578"/>
      <c r="Q11" s="579"/>
      <c r="R11" s="590"/>
      <c r="S11" s="577"/>
      <c r="T11" s="578"/>
      <c r="U11" s="579"/>
      <c r="V11" s="590"/>
    </row>
    <row r="12" spans="1:22" ht="15.75">
      <c r="A12" s="580"/>
      <c r="B12" s="580"/>
      <c r="C12" s="573"/>
      <c r="D12" s="573"/>
      <c r="E12" s="573"/>
      <c r="F12" s="573"/>
      <c r="G12" s="319" t="s">
        <v>237</v>
      </c>
      <c r="H12" s="319" t="s">
        <v>38</v>
      </c>
      <c r="I12" s="320" t="s">
        <v>39</v>
      </c>
      <c r="J12" s="591"/>
      <c r="K12" s="318" t="s">
        <v>237</v>
      </c>
      <c r="L12" s="318" t="s">
        <v>38</v>
      </c>
      <c r="M12" s="318" t="s">
        <v>39</v>
      </c>
      <c r="N12" s="591"/>
      <c r="O12" s="318" t="s">
        <v>237</v>
      </c>
      <c r="P12" s="318" t="s">
        <v>38</v>
      </c>
      <c r="Q12" s="318" t="s">
        <v>39</v>
      </c>
      <c r="R12" s="591"/>
      <c r="S12" s="318" t="s">
        <v>237</v>
      </c>
      <c r="T12" s="318" t="s">
        <v>38</v>
      </c>
      <c r="U12" s="318" t="s">
        <v>39</v>
      </c>
      <c r="V12" s="591"/>
    </row>
    <row r="13" spans="1:22" ht="15.75">
      <c r="A13" s="318">
        <v>1</v>
      </c>
      <c r="B13" s="318">
        <v>2</v>
      </c>
      <c r="C13" s="318">
        <v>3</v>
      </c>
      <c r="D13" s="318">
        <v>4</v>
      </c>
      <c r="E13" s="318">
        <v>5</v>
      </c>
      <c r="F13" s="318">
        <v>6</v>
      </c>
      <c r="G13" s="318">
        <v>7</v>
      </c>
      <c r="H13" s="318">
        <v>8</v>
      </c>
      <c r="I13" s="318">
        <v>9</v>
      </c>
      <c r="J13" s="318">
        <v>10</v>
      </c>
      <c r="K13" s="318">
        <v>11</v>
      </c>
      <c r="L13" s="318">
        <v>12</v>
      </c>
      <c r="M13" s="318">
        <v>13</v>
      </c>
      <c r="N13" s="318">
        <v>14</v>
      </c>
      <c r="O13" s="318">
        <v>15</v>
      </c>
      <c r="P13" s="318">
        <v>16</v>
      </c>
      <c r="Q13" s="318">
        <v>17</v>
      </c>
      <c r="R13" s="318">
        <v>18</v>
      </c>
      <c r="S13" s="318">
        <v>19</v>
      </c>
      <c r="T13" s="318">
        <v>20</v>
      </c>
      <c r="U13" s="318">
        <v>21</v>
      </c>
      <c r="V13" s="318">
        <v>22</v>
      </c>
    </row>
    <row r="14" spans="1:22" ht="15.75">
      <c r="A14" s="581" t="s">
        <v>197</v>
      </c>
      <c r="B14" s="582"/>
      <c r="C14" s="318"/>
      <c r="D14" s="318"/>
      <c r="E14" s="318"/>
      <c r="F14" s="318"/>
      <c r="G14" s="318"/>
      <c r="H14" s="318"/>
      <c r="I14" s="318"/>
      <c r="J14" s="318"/>
      <c r="K14" s="318"/>
      <c r="L14" s="318"/>
      <c r="M14" s="318"/>
      <c r="N14" s="318"/>
      <c r="O14" s="318"/>
      <c r="P14" s="318"/>
      <c r="Q14" s="318"/>
      <c r="R14" s="318"/>
      <c r="S14" s="318"/>
      <c r="T14" s="318"/>
      <c r="U14" s="318"/>
      <c r="V14" s="318"/>
    </row>
    <row r="15" spans="1:22" ht="15.75">
      <c r="A15" s="318">
        <v>1</v>
      </c>
      <c r="B15" s="321" t="s">
        <v>196</v>
      </c>
      <c r="C15" s="324">
        <v>139.74</v>
      </c>
      <c r="D15" s="325">
        <v>15.86</v>
      </c>
      <c r="E15" s="325">
        <v>0.25</v>
      </c>
      <c r="F15" s="325" t="s">
        <v>795</v>
      </c>
      <c r="G15" s="324">
        <v>139.74</v>
      </c>
      <c r="H15" s="325">
        <v>15.86</v>
      </c>
      <c r="I15" s="325">
        <v>0.25</v>
      </c>
      <c r="J15" s="325" t="s">
        <v>804</v>
      </c>
      <c r="K15" s="324">
        <v>139.74</v>
      </c>
      <c r="L15" s="325">
        <v>15.86</v>
      </c>
      <c r="M15" s="325">
        <v>0.25</v>
      </c>
      <c r="N15" s="325" t="s">
        <v>799</v>
      </c>
      <c r="O15" s="322"/>
      <c r="P15" s="322"/>
      <c r="Q15" s="322"/>
      <c r="R15" s="322"/>
      <c r="S15" s="322"/>
      <c r="T15" s="322"/>
      <c r="U15" s="322"/>
      <c r="V15" s="322"/>
    </row>
    <row r="16" spans="1:22" ht="30">
      <c r="A16" s="318">
        <v>2</v>
      </c>
      <c r="B16" s="321" t="s">
        <v>141</v>
      </c>
      <c r="C16" s="324">
        <v>268.92</v>
      </c>
      <c r="D16" s="325">
        <v>30.53</v>
      </c>
      <c r="E16" s="325">
        <v>0.48</v>
      </c>
      <c r="F16" s="325" t="s">
        <v>796</v>
      </c>
      <c r="G16" s="324">
        <v>268.92</v>
      </c>
      <c r="H16" s="325">
        <v>30.53</v>
      </c>
      <c r="I16" s="325">
        <v>0.48</v>
      </c>
      <c r="J16" s="325" t="s">
        <v>805</v>
      </c>
      <c r="K16" s="324">
        <v>268.92</v>
      </c>
      <c r="L16" s="325">
        <v>30.53</v>
      </c>
      <c r="M16" s="325">
        <v>0.48</v>
      </c>
      <c r="N16" s="325" t="s">
        <v>800</v>
      </c>
      <c r="O16" s="322"/>
      <c r="P16" s="322"/>
      <c r="Q16" s="322"/>
      <c r="R16" s="322"/>
      <c r="S16" s="322"/>
      <c r="T16" s="322"/>
      <c r="U16" s="322"/>
      <c r="V16" s="322"/>
    </row>
    <row r="17" spans="1:22" ht="15.75">
      <c r="A17" s="318">
        <v>3</v>
      </c>
      <c r="B17" s="321" t="s">
        <v>687</v>
      </c>
      <c r="C17" s="324">
        <v>158.92</v>
      </c>
      <c r="D17" s="325">
        <v>32.04</v>
      </c>
      <c r="E17" s="324">
        <v>0.51</v>
      </c>
      <c r="F17" s="325" t="s">
        <v>797</v>
      </c>
      <c r="G17" s="324">
        <v>158.92</v>
      </c>
      <c r="H17" s="325">
        <v>32.04</v>
      </c>
      <c r="I17" s="324">
        <v>0.51</v>
      </c>
      <c r="J17" s="325" t="s">
        <v>806</v>
      </c>
      <c r="K17" s="324">
        <v>158.92</v>
      </c>
      <c r="L17" s="325">
        <v>32.04</v>
      </c>
      <c r="M17" s="324">
        <v>0.51</v>
      </c>
      <c r="N17" s="325" t="s">
        <v>801</v>
      </c>
      <c r="O17" s="322"/>
      <c r="P17" s="322"/>
      <c r="Q17" s="322"/>
      <c r="R17" s="322"/>
      <c r="S17" s="322"/>
      <c r="T17" s="322"/>
      <c r="U17" s="322"/>
      <c r="V17" s="322"/>
    </row>
    <row r="18" spans="1:22" ht="15.75">
      <c r="A18" s="318">
        <v>4</v>
      </c>
      <c r="B18" s="321" t="s">
        <v>688</v>
      </c>
      <c r="C18" s="324">
        <v>144.4</v>
      </c>
      <c r="D18" s="325">
        <v>0</v>
      </c>
      <c r="E18" s="324">
        <v>0</v>
      </c>
      <c r="F18" s="325" t="s">
        <v>798</v>
      </c>
      <c r="G18" s="324">
        <v>144.4</v>
      </c>
      <c r="H18" s="325">
        <v>0</v>
      </c>
      <c r="I18" s="324">
        <v>0</v>
      </c>
      <c r="J18" s="325" t="s">
        <v>807</v>
      </c>
      <c r="K18" s="324">
        <v>144.4</v>
      </c>
      <c r="L18" s="325">
        <v>0</v>
      </c>
      <c r="M18" s="324">
        <v>0</v>
      </c>
      <c r="N18" s="325" t="s">
        <v>803</v>
      </c>
      <c r="O18" s="322"/>
      <c r="P18" s="322"/>
      <c r="Q18" s="322"/>
      <c r="R18" s="322"/>
      <c r="S18" s="322"/>
      <c r="T18" s="322"/>
      <c r="U18" s="322"/>
      <c r="V18" s="322"/>
    </row>
    <row r="19" spans="1:22" ht="15">
      <c r="A19" s="581" t="s">
        <v>198</v>
      </c>
      <c r="B19" s="582"/>
      <c r="C19" s="325"/>
      <c r="D19" s="325"/>
      <c r="E19" s="325"/>
      <c r="F19" s="325"/>
      <c r="G19" s="325"/>
      <c r="H19" s="325"/>
      <c r="I19" s="325"/>
      <c r="J19" s="325"/>
      <c r="K19" s="325"/>
      <c r="L19" s="325"/>
      <c r="M19" s="325"/>
      <c r="N19" s="325"/>
      <c r="O19" s="322"/>
      <c r="P19" s="322"/>
      <c r="Q19" s="322"/>
      <c r="R19" s="322"/>
      <c r="S19" s="322"/>
      <c r="T19" s="322"/>
      <c r="U19" s="322"/>
      <c r="V19" s="322"/>
    </row>
    <row r="20" spans="1:22" ht="15.75">
      <c r="A20" s="318">
        <v>4</v>
      </c>
      <c r="B20" s="321" t="s">
        <v>186</v>
      </c>
      <c r="C20" s="325">
        <v>0</v>
      </c>
      <c r="D20" s="325">
        <v>0</v>
      </c>
      <c r="E20" s="325">
        <v>0</v>
      </c>
      <c r="F20" s="325"/>
      <c r="G20" s="325">
        <v>0</v>
      </c>
      <c r="H20" s="325">
        <v>0</v>
      </c>
      <c r="I20" s="325">
        <v>0</v>
      </c>
      <c r="J20" s="325"/>
      <c r="K20" s="325">
        <v>0</v>
      </c>
      <c r="L20" s="325">
        <v>0</v>
      </c>
      <c r="M20" s="325">
        <v>0</v>
      </c>
      <c r="N20" s="325"/>
      <c r="O20" s="322"/>
      <c r="P20" s="322"/>
      <c r="Q20" s="322"/>
      <c r="R20" s="322"/>
      <c r="S20" s="322"/>
      <c r="T20" s="322"/>
      <c r="U20" s="322"/>
      <c r="V20" s="322"/>
    </row>
    <row r="21" spans="1:22" ht="15.75">
      <c r="A21" s="318">
        <v>5</v>
      </c>
      <c r="B21" s="321" t="s">
        <v>119</v>
      </c>
      <c r="C21" s="325">
        <v>0</v>
      </c>
      <c r="D21" s="325">
        <v>0</v>
      </c>
      <c r="E21" s="325">
        <v>0</v>
      </c>
      <c r="F21" s="325"/>
      <c r="G21" s="325">
        <v>0</v>
      </c>
      <c r="H21" s="325">
        <v>0</v>
      </c>
      <c r="I21" s="325">
        <v>0</v>
      </c>
      <c r="J21" s="325"/>
      <c r="K21" s="325">
        <v>0</v>
      </c>
      <c r="L21" s="325">
        <v>0</v>
      </c>
      <c r="M21" s="325">
        <v>0</v>
      </c>
      <c r="N21" s="325"/>
      <c r="O21" s="322"/>
      <c r="P21" s="322"/>
      <c r="Q21" s="322"/>
      <c r="R21" s="322"/>
      <c r="S21" s="322"/>
      <c r="T21" s="322"/>
      <c r="U21" s="322"/>
      <c r="V21" s="322"/>
    </row>
    <row r="22" spans="15:22" ht="22.5" customHeight="1">
      <c r="O22" s="599" t="s">
        <v>802</v>
      </c>
      <c r="P22" s="599"/>
      <c r="Q22" s="599"/>
      <c r="R22" s="599"/>
      <c r="S22" s="599"/>
      <c r="T22" s="599"/>
      <c r="U22" s="599"/>
      <c r="V22" s="599"/>
    </row>
    <row r="23" spans="15:22" ht="22.5" customHeight="1">
      <c r="O23" s="600"/>
      <c r="P23" s="600"/>
      <c r="Q23" s="600"/>
      <c r="R23" s="600"/>
      <c r="S23" s="600"/>
      <c r="T23" s="600"/>
      <c r="U23" s="600"/>
      <c r="V23" s="600"/>
    </row>
    <row r="24" spans="15:22" ht="22.5" customHeight="1">
      <c r="O24" s="600"/>
      <c r="P24" s="600"/>
      <c r="Q24" s="600"/>
      <c r="R24" s="600"/>
      <c r="S24" s="600"/>
      <c r="T24" s="600"/>
      <c r="U24" s="600"/>
      <c r="V24" s="600"/>
    </row>
    <row r="25" spans="1:22" ht="15">
      <c r="A25" s="462" t="s">
        <v>153</v>
      </c>
      <c r="B25" s="462"/>
      <c r="C25" s="462"/>
      <c r="D25" s="462"/>
      <c r="E25" s="462"/>
      <c r="F25" s="462"/>
      <c r="G25" s="462"/>
      <c r="H25" s="462"/>
      <c r="I25" s="462"/>
      <c r="J25" s="462"/>
      <c r="K25" s="462"/>
      <c r="L25" s="462"/>
      <c r="M25" s="462"/>
      <c r="N25" s="462"/>
      <c r="O25" s="600"/>
      <c r="P25" s="600"/>
      <c r="Q25" s="600"/>
      <c r="R25" s="600"/>
      <c r="S25" s="600"/>
      <c r="T25" s="600"/>
      <c r="U25" s="600"/>
      <c r="V25" s="600"/>
    </row>
    <row r="26" spans="1:22" ht="15">
      <c r="A26" s="323"/>
      <c r="B26" s="323"/>
      <c r="C26" s="323"/>
      <c r="D26" s="323"/>
      <c r="E26" s="323"/>
      <c r="F26" s="323"/>
      <c r="G26" s="323"/>
      <c r="H26" s="323"/>
      <c r="I26" s="323"/>
      <c r="J26" s="323"/>
      <c r="K26" s="323"/>
      <c r="L26" s="323"/>
      <c r="M26" s="323"/>
      <c r="N26" s="323"/>
      <c r="O26" s="600"/>
      <c r="P26" s="600"/>
      <c r="Q26" s="600"/>
      <c r="R26" s="600"/>
      <c r="S26" s="600"/>
      <c r="T26" s="600"/>
      <c r="U26" s="600"/>
      <c r="V26" s="600"/>
    </row>
    <row r="27" spans="1:22" ht="15">
      <c r="A27" s="323"/>
      <c r="B27" s="323"/>
      <c r="C27" s="323"/>
      <c r="D27" s="323"/>
      <c r="E27" s="323"/>
      <c r="F27" s="323"/>
      <c r="G27" s="323"/>
      <c r="H27" s="323"/>
      <c r="I27" s="323"/>
      <c r="J27" s="323"/>
      <c r="K27" s="323"/>
      <c r="L27" s="323"/>
      <c r="M27" s="323"/>
      <c r="N27" s="323"/>
      <c r="O27" s="600"/>
      <c r="P27" s="600"/>
      <c r="Q27" s="600"/>
      <c r="R27" s="600"/>
      <c r="S27" s="600"/>
      <c r="T27" s="600"/>
      <c r="U27" s="600"/>
      <c r="V27" s="600"/>
    </row>
    <row r="28" spans="1:22" ht="15">
      <c r="A28" s="323"/>
      <c r="B28" s="323"/>
      <c r="C28" s="323"/>
      <c r="D28" s="323"/>
      <c r="E28" s="323"/>
      <c r="F28" s="323"/>
      <c r="G28" s="323"/>
      <c r="H28" s="323"/>
      <c r="I28" s="323"/>
      <c r="J28" s="323"/>
      <c r="K28" s="323"/>
      <c r="L28" s="323"/>
      <c r="M28" s="323"/>
      <c r="N28" s="323"/>
      <c r="O28" s="323"/>
      <c r="P28" s="323"/>
      <c r="Q28" s="323"/>
      <c r="R28" s="323"/>
      <c r="S28" s="323"/>
      <c r="T28" s="323"/>
      <c r="U28" s="323"/>
      <c r="V28" s="323"/>
    </row>
    <row r="29" spans="1:22" ht="15">
      <c r="A29" s="323"/>
      <c r="B29" s="323"/>
      <c r="C29" s="323"/>
      <c r="D29" s="323"/>
      <c r="E29" s="323"/>
      <c r="F29" s="323"/>
      <c r="G29" s="323"/>
      <c r="H29" s="323"/>
      <c r="I29" s="323"/>
      <c r="J29" s="323"/>
      <c r="K29" s="323"/>
      <c r="L29" s="323"/>
      <c r="M29" s="323"/>
      <c r="N29" s="323"/>
      <c r="O29" s="323"/>
      <c r="P29" s="323"/>
      <c r="Q29" s="323"/>
      <c r="R29" s="323"/>
      <c r="S29" s="323"/>
      <c r="T29" s="323"/>
      <c r="U29" s="323"/>
      <c r="V29" s="323"/>
    </row>
    <row r="30" spans="1:22" ht="15">
      <c r="A30" s="323"/>
      <c r="B30" s="323"/>
      <c r="C30" s="323"/>
      <c r="D30" s="323"/>
      <c r="E30" s="323"/>
      <c r="F30" s="323"/>
      <c r="G30" s="323"/>
      <c r="H30" s="323"/>
      <c r="I30" s="323"/>
      <c r="J30" s="323"/>
      <c r="K30" s="323"/>
      <c r="L30" s="323"/>
      <c r="M30" s="323"/>
      <c r="N30" s="323"/>
      <c r="O30" s="323"/>
      <c r="P30" s="323"/>
      <c r="Q30" s="323"/>
      <c r="R30" s="323"/>
      <c r="S30" s="323"/>
      <c r="T30" s="323"/>
      <c r="U30" s="323"/>
      <c r="V30" s="323"/>
    </row>
    <row r="31" spans="1:22" ht="15">
      <c r="A31" s="323"/>
      <c r="B31" s="323"/>
      <c r="C31" s="323"/>
      <c r="D31" s="323"/>
      <c r="E31" s="323"/>
      <c r="F31" s="323"/>
      <c r="G31" s="323"/>
      <c r="H31" s="323"/>
      <c r="I31" s="323"/>
      <c r="J31" s="323"/>
      <c r="K31" s="323"/>
      <c r="L31" s="323"/>
      <c r="M31" s="323"/>
      <c r="N31" s="323"/>
      <c r="O31" s="323"/>
      <c r="P31" s="323"/>
      <c r="Q31" s="323"/>
      <c r="R31" s="323"/>
      <c r="S31" s="323"/>
      <c r="T31" s="323"/>
      <c r="U31" s="323"/>
      <c r="V31" s="323"/>
    </row>
    <row r="32" spans="1:22" ht="15">
      <c r="A32" s="323"/>
      <c r="B32" s="323"/>
      <c r="C32" s="323"/>
      <c r="D32" s="323"/>
      <c r="E32" s="323"/>
      <c r="F32" s="323"/>
      <c r="G32" s="323"/>
      <c r="H32" s="323"/>
      <c r="I32" s="323"/>
      <c r="J32" s="323"/>
      <c r="K32" s="323"/>
      <c r="L32" s="323"/>
      <c r="M32" s="323"/>
      <c r="N32" s="323"/>
      <c r="O32" s="323"/>
      <c r="P32" s="323"/>
      <c r="Q32" s="323"/>
      <c r="R32" s="323"/>
      <c r="S32" s="323"/>
      <c r="T32" s="323"/>
      <c r="U32" s="323"/>
      <c r="V32" s="323"/>
    </row>
    <row r="33" spans="1:22" ht="15">
      <c r="A33" s="323"/>
      <c r="B33" s="323"/>
      <c r="C33" s="323"/>
      <c r="D33" s="323"/>
      <c r="E33" s="323"/>
      <c r="F33" s="323"/>
      <c r="G33" s="323"/>
      <c r="H33" s="323"/>
      <c r="I33" s="323"/>
      <c r="J33" s="323"/>
      <c r="K33" s="323"/>
      <c r="L33" s="323"/>
      <c r="M33" s="323"/>
      <c r="N33" s="323"/>
      <c r="O33" s="323"/>
      <c r="P33" s="323"/>
      <c r="Q33" s="323"/>
      <c r="R33" s="323"/>
      <c r="S33" s="323"/>
      <c r="T33" s="323"/>
      <c r="U33" s="323"/>
      <c r="V33" s="323"/>
    </row>
    <row r="34" spans="1:22" ht="15">
      <c r="A34" s="323"/>
      <c r="B34" s="323"/>
      <c r="C34" s="323"/>
      <c r="D34" s="323"/>
      <c r="E34" s="323"/>
      <c r="F34" s="323"/>
      <c r="G34" s="323"/>
      <c r="H34" s="323"/>
      <c r="I34" s="323"/>
      <c r="J34" s="323"/>
      <c r="K34" s="323"/>
      <c r="L34" s="323"/>
      <c r="M34" s="323"/>
      <c r="N34" s="323"/>
      <c r="O34" s="323"/>
      <c r="P34" s="323"/>
      <c r="Q34" s="323"/>
      <c r="R34" s="323"/>
      <c r="S34" s="323"/>
      <c r="T34" s="323"/>
      <c r="U34" s="323"/>
      <c r="V34" s="323"/>
    </row>
    <row r="35" spans="1:22" ht="16.5">
      <c r="A35" s="323"/>
      <c r="B35" s="323"/>
      <c r="C35" s="323"/>
      <c r="D35" s="323"/>
      <c r="E35" s="323"/>
      <c r="F35" s="323"/>
      <c r="G35" s="323"/>
      <c r="H35" s="323"/>
      <c r="I35" s="323"/>
      <c r="J35" s="323"/>
      <c r="K35" s="323"/>
      <c r="L35" s="323"/>
      <c r="M35" s="323"/>
      <c r="N35" s="323"/>
      <c r="O35" s="323"/>
      <c r="P35" s="323"/>
      <c r="Q35" s="365" t="s">
        <v>590</v>
      </c>
      <c r="S35" s="323"/>
      <c r="T35" s="323"/>
      <c r="U35" s="323"/>
      <c r="V35" s="323"/>
    </row>
    <row r="36" spans="1:17" ht="16.5">
      <c r="A36" s="281"/>
      <c r="B36" s="281"/>
      <c r="C36" s="281"/>
      <c r="D36" s="281"/>
      <c r="E36" s="281"/>
      <c r="F36" s="281"/>
      <c r="G36" s="281"/>
      <c r="H36" s="281"/>
      <c r="I36" s="281"/>
      <c r="J36" s="281"/>
      <c r="K36" s="281"/>
      <c r="L36" s="281"/>
      <c r="M36" s="281"/>
      <c r="N36" s="281"/>
      <c r="O36" s="281"/>
      <c r="P36" s="281"/>
      <c r="Q36" s="365" t="s">
        <v>468</v>
      </c>
    </row>
  </sheetData>
  <sheetProtection/>
  <mergeCells count="30">
    <mergeCell ref="A14:B14"/>
    <mergeCell ref="B8:B12"/>
    <mergeCell ref="A7:B7"/>
    <mergeCell ref="A8:A12"/>
    <mergeCell ref="V10:V12"/>
    <mergeCell ref="O22:V27"/>
    <mergeCell ref="O9:R9"/>
    <mergeCell ref="O10:Q11"/>
    <mergeCell ref="C9:C12"/>
    <mergeCell ref="K9:N9"/>
    <mergeCell ref="C3:N3"/>
    <mergeCell ref="S9:V9"/>
    <mergeCell ref="G2:K2"/>
    <mergeCell ref="U5:V5"/>
    <mergeCell ref="G8:N8"/>
    <mergeCell ref="B5:S5"/>
    <mergeCell ref="D9:D12"/>
    <mergeCell ref="E9:E12"/>
    <mergeCell ref="C8:E8"/>
    <mergeCell ref="O7:V7"/>
    <mergeCell ref="F8:F12"/>
    <mergeCell ref="S10:U11"/>
    <mergeCell ref="O8:V8"/>
    <mergeCell ref="A19:B19"/>
    <mergeCell ref="G9:J9"/>
    <mergeCell ref="G10:I11"/>
    <mergeCell ref="J10:J12"/>
    <mergeCell ref="K10:M11"/>
    <mergeCell ref="N10:N12"/>
    <mergeCell ref="R10:R12"/>
  </mergeCells>
  <printOptions horizontalCentered="1"/>
  <pageMargins left="0.54" right="0.46" top="0.2362204724409449" bottom="0" header="0.31496062992125984" footer="0.31496062992125984"/>
  <pageSetup fitToHeight="1" fitToWidth="1" horizontalDpi="600" verticalDpi="600" orientation="landscape" paperSize="9" scale="64" r:id="rId1"/>
  <colBreaks count="1" manualBreakCount="1">
    <brk id="22" max="65535" man="1"/>
  </colBreaks>
</worksheet>
</file>

<file path=xl/worksheets/sheet60.xml><?xml version="1.0" encoding="utf-8"?>
<worksheet xmlns="http://schemas.openxmlformats.org/spreadsheetml/2006/main" xmlns:r="http://schemas.openxmlformats.org/officeDocument/2006/relationships">
  <sheetPr>
    <pageSetUpPr fitToPage="1"/>
  </sheetPr>
  <dimension ref="A1:R24"/>
  <sheetViews>
    <sheetView view="pageBreakPreview" zoomScaleSheetLayoutView="100" zoomScalePageLayoutView="0" workbookViewId="0" topLeftCell="A1">
      <selection activeCell="Q8" sqref="Q8:R11"/>
    </sheetView>
  </sheetViews>
  <sheetFormatPr defaultColWidth="9.140625" defaultRowHeight="12.75"/>
  <cols>
    <col min="1" max="1" width="6.57421875" style="92" customWidth="1"/>
    <col min="2" max="2" width="10.28125" style="92" bestFit="1" customWidth="1"/>
    <col min="3" max="3" width="13.7109375" style="92" customWidth="1"/>
    <col min="4" max="4" width="8.8515625" style="92" customWidth="1"/>
    <col min="5" max="5" width="1.7109375" style="92" customWidth="1"/>
    <col min="6" max="6" width="0.2890625" style="92" hidden="1" customWidth="1"/>
    <col min="7" max="7" width="8.7109375" style="92" customWidth="1"/>
    <col min="8" max="9" width="8.00390625" style="92" customWidth="1"/>
    <col min="10" max="14" width="8.140625" style="92" customWidth="1"/>
    <col min="15" max="15" width="10.140625" style="92" customWidth="1"/>
    <col min="16" max="16" width="10.28125" style="92" customWidth="1"/>
    <col min="17" max="17" width="11.57421875" style="92" customWidth="1"/>
    <col min="18" max="18" width="12.8515625" style="92" customWidth="1"/>
    <col min="19" max="16384" width="9.140625" style="92" customWidth="1"/>
  </cols>
  <sheetData>
    <row r="1" spans="4:16" ht="15">
      <c r="D1" s="786"/>
      <c r="E1" s="786"/>
      <c r="F1" s="786"/>
      <c r="G1" s="786"/>
      <c r="O1" s="440" t="s">
        <v>669</v>
      </c>
      <c r="P1" s="440"/>
    </row>
    <row r="2" spans="1:16" ht="15.75">
      <c r="A2" s="791" t="s">
        <v>0</v>
      </c>
      <c r="B2" s="791"/>
      <c r="C2" s="791"/>
      <c r="D2" s="791"/>
      <c r="E2" s="791"/>
      <c r="F2" s="791"/>
      <c r="G2" s="791"/>
      <c r="H2" s="791"/>
      <c r="I2" s="791"/>
      <c r="J2" s="791"/>
      <c r="K2" s="791"/>
      <c r="L2" s="791"/>
      <c r="M2" s="791"/>
      <c r="N2" s="791"/>
      <c r="O2" s="791"/>
      <c r="P2" s="791"/>
    </row>
    <row r="3" spans="1:16" ht="20.25">
      <c r="A3" s="809" t="s">
        <v>786</v>
      </c>
      <c r="B3" s="809"/>
      <c r="C3" s="809"/>
      <c r="D3" s="809"/>
      <c r="E3" s="809"/>
      <c r="F3" s="809"/>
      <c r="G3" s="809"/>
      <c r="H3" s="809"/>
      <c r="I3" s="809"/>
      <c r="J3" s="809"/>
      <c r="K3" s="809"/>
      <c r="L3" s="809"/>
      <c r="M3" s="809"/>
      <c r="N3" s="809"/>
      <c r="O3" s="809"/>
      <c r="P3" s="809"/>
    </row>
    <row r="5" spans="1:16" s="104" customFormat="1" ht="15">
      <c r="A5" s="819" t="s">
        <v>918</v>
      </c>
      <c r="B5" s="819"/>
      <c r="C5" s="819"/>
      <c r="D5" s="819"/>
      <c r="E5" s="819"/>
      <c r="F5" s="819"/>
      <c r="G5" s="819"/>
      <c r="H5" s="819"/>
      <c r="I5" s="819"/>
      <c r="J5" s="819"/>
      <c r="K5" s="819"/>
      <c r="L5" s="819"/>
      <c r="M5" s="819"/>
      <c r="N5" s="819"/>
      <c r="O5" s="819"/>
      <c r="P5" s="819"/>
    </row>
    <row r="6" spans="1:16" ht="12.75">
      <c r="A6" s="789"/>
      <c r="B6" s="789"/>
      <c r="C6" s="789"/>
      <c r="D6" s="789"/>
      <c r="E6" s="789"/>
      <c r="F6" s="789"/>
      <c r="G6" s="789"/>
      <c r="H6" s="789"/>
      <c r="I6" s="789"/>
      <c r="J6" s="789"/>
      <c r="K6" s="789"/>
      <c r="L6" s="789"/>
      <c r="M6" s="789"/>
      <c r="N6" s="789"/>
      <c r="O6" s="789"/>
      <c r="P6" s="789"/>
    </row>
    <row r="7" spans="1:16" ht="12.75">
      <c r="A7" s="255" t="s">
        <v>466</v>
      </c>
      <c r="B7" s="255"/>
      <c r="D7" s="103"/>
      <c r="E7" s="103"/>
      <c r="J7" s="801"/>
      <c r="K7" s="801"/>
      <c r="L7" s="801"/>
      <c r="M7" s="801"/>
      <c r="N7" s="801"/>
      <c r="O7" s="801"/>
      <c r="P7" s="801"/>
    </row>
    <row r="8" spans="1:18" ht="30.75" customHeight="1">
      <c r="A8" s="802" t="s">
        <v>2</v>
      </c>
      <c r="B8" s="802" t="s">
        <v>3</v>
      </c>
      <c r="C8" s="702" t="s">
        <v>595</v>
      </c>
      <c r="D8" s="787" t="s">
        <v>78</v>
      </c>
      <c r="E8" s="815"/>
      <c r="F8" s="816"/>
      <c r="G8" s="792" t="s">
        <v>79</v>
      </c>
      <c r="H8" s="793"/>
      <c r="I8" s="793"/>
      <c r="J8" s="794"/>
      <c r="K8" s="795" t="s">
        <v>716</v>
      </c>
      <c r="L8" s="796"/>
      <c r="M8" s="796"/>
      <c r="N8" s="796"/>
      <c r="O8" s="796"/>
      <c r="P8" s="803"/>
      <c r="Q8" s="795" t="s">
        <v>911</v>
      </c>
      <c r="R8" s="796"/>
    </row>
    <row r="9" spans="1:18" ht="44.25" customHeight="1">
      <c r="A9" s="802"/>
      <c r="B9" s="802"/>
      <c r="C9" s="703"/>
      <c r="D9" s="788"/>
      <c r="E9" s="817"/>
      <c r="F9" s="818"/>
      <c r="G9" s="436" t="s">
        <v>15</v>
      </c>
      <c r="H9" s="436" t="s">
        <v>17</v>
      </c>
      <c r="I9" s="436" t="s">
        <v>37</v>
      </c>
      <c r="J9" s="436" t="s">
        <v>431</v>
      </c>
      <c r="K9" s="436" t="s">
        <v>125</v>
      </c>
      <c r="L9" s="436" t="s">
        <v>717</v>
      </c>
      <c r="M9" s="436" t="s">
        <v>718</v>
      </c>
      <c r="N9" s="436" t="s">
        <v>719</v>
      </c>
      <c r="O9" s="436" t="s">
        <v>720</v>
      </c>
      <c r="P9" s="436" t="s">
        <v>721</v>
      </c>
      <c r="Q9" s="466" t="s">
        <v>912</v>
      </c>
      <c r="R9" s="466" t="s">
        <v>913</v>
      </c>
    </row>
    <row r="10" spans="1:18" s="101" customFormat="1" ht="12.75">
      <c r="A10" s="94">
        <v>1</v>
      </c>
      <c r="B10" s="94">
        <v>2</v>
      </c>
      <c r="C10" s="94">
        <v>3</v>
      </c>
      <c r="D10" s="792">
        <v>4</v>
      </c>
      <c r="E10" s="793"/>
      <c r="F10" s="794"/>
      <c r="G10" s="94">
        <v>5</v>
      </c>
      <c r="H10" s="94">
        <v>6</v>
      </c>
      <c r="I10" s="94">
        <v>7</v>
      </c>
      <c r="J10" s="94">
        <v>8</v>
      </c>
      <c r="K10" s="94">
        <v>9</v>
      </c>
      <c r="L10" s="94">
        <v>10</v>
      </c>
      <c r="M10" s="94">
        <v>11</v>
      </c>
      <c r="N10" s="94">
        <v>12</v>
      </c>
      <c r="O10" s="94">
        <v>13</v>
      </c>
      <c r="P10" s="94">
        <v>14</v>
      </c>
      <c r="Q10" s="466">
        <v>15</v>
      </c>
      <c r="R10" s="466">
        <v>16</v>
      </c>
    </row>
    <row r="11" spans="1:18" ht="21.75" customHeight="1">
      <c r="A11" s="96">
        <v>1</v>
      </c>
      <c r="B11" s="97" t="s">
        <v>470</v>
      </c>
      <c r="C11" s="97"/>
      <c r="D11" s="820"/>
      <c r="E11" s="821"/>
      <c r="F11" s="822"/>
      <c r="G11" s="806" t="s">
        <v>475</v>
      </c>
      <c r="H11" s="807"/>
      <c r="I11" s="807"/>
      <c r="J11" s="807"/>
      <c r="K11" s="807"/>
      <c r="L11" s="807"/>
      <c r="M11" s="807"/>
      <c r="N11" s="808"/>
      <c r="O11" s="97"/>
      <c r="P11" s="97"/>
      <c r="Q11" s="482"/>
      <c r="R11" s="252"/>
    </row>
    <row r="12" spans="1:5" ht="13.5" customHeight="1">
      <c r="A12" s="98"/>
      <c r="B12" s="98"/>
      <c r="C12" s="98"/>
      <c r="D12" s="98"/>
      <c r="E12" s="98"/>
    </row>
    <row r="13" spans="1:5" ht="13.5" customHeight="1">
      <c r="A13" s="98"/>
      <c r="B13" s="98"/>
      <c r="C13" s="98"/>
      <c r="D13" s="98"/>
      <c r="E13" s="98"/>
    </row>
    <row r="14" spans="1:5" ht="13.5" customHeight="1">
      <c r="A14" s="98"/>
      <c r="B14" s="98"/>
      <c r="C14" s="98"/>
      <c r="D14" s="98"/>
      <c r="E14" s="98"/>
    </row>
    <row r="15" spans="1:5" ht="13.5" customHeight="1">
      <c r="A15" s="98"/>
      <c r="B15" s="98"/>
      <c r="C15" s="98"/>
      <c r="D15" s="98"/>
      <c r="E15" s="98"/>
    </row>
    <row r="16" spans="1:5" ht="13.5" customHeight="1">
      <c r="A16" s="98"/>
      <c r="B16" s="98"/>
      <c r="C16" s="98"/>
      <c r="D16" s="98"/>
      <c r="E16" s="98"/>
    </row>
    <row r="17" spans="1:5" ht="13.5" customHeight="1">
      <c r="A17" s="98"/>
      <c r="B17" s="98"/>
      <c r="C17" s="98"/>
      <c r="D17" s="98"/>
      <c r="E17" s="98"/>
    </row>
    <row r="18" spans="1:5" ht="13.5" customHeight="1">
      <c r="A18" s="98"/>
      <c r="B18" s="98"/>
      <c r="C18" s="98"/>
      <c r="D18" s="98"/>
      <c r="E18" s="98"/>
    </row>
    <row r="19" spans="1:3" ht="12.75">
      <c r="A19" s="101"/>
      <c r="B19" s="101"/>
      <c r="C19" s="101"/>
    </row>
    <row r="20" spans="1:3" ht="12.75">
      <c r="A20" s="101"/>
      <c r="B20" s="101"/>
      <c r="C20" s="101"/>
    </row>
    <row r="21" spans="1:16" ht="15.75">
      <c r="A21" s="101"/>
      <c r="B21" s="101"/>
      <c r="C21" s="101"/>
      <c r="P21" s="10" t="s">
        <v>590</v>
      </c>
    </row>
    <row r="22" spans="1:16" ht="15.75">
      <c r="A22" s="101"/>
      <c r="B22" s="101"/>
      <c r="C22" s="101"/>
      <c r="P22" s="10" t="s">
        <v>468</v>
      </c>
    </row>
    <row r="24" spans="1:16" ht="12.75">
      <c r="A24" s="789"/>
      <c r="B24" s="789"/>
      <c r="C24" s="789"/>
      <c r="D24" s="789"/>
      <c r="E24" s="789"/>
      <c r="F24" s="789"/>
      <c r="G24" s="789"/>
      <c r="H24" s="789"/>
      <c r="I24" s="789"/>
      <c r="J24" s="789"/>
      <c r="K24" s="789"/>
      <c r="L24" s="789"/>
      <c r="M24" s="789"/>
      <c r="N24" s="789"/>
      <c r="O24" s="789"/>
      <c r="P24" s="789"/>
    </row>
  </sheetData>
  <sheetProtection/>
  <mergeCells count="17">
    <mergeCell ref="Q8:R8"/>
    <mergeCell ref="A24:P24"/>
    <mergeCell ref="G11:N11"/>
    <mergeCell ref="D10:F10"/>
    <mergeCell ref="D11:F11"/>
    <mergeCell ref="J7:P7"/>
    <mergeCell ref="A8:A9"/>
    <mergeCell ref="B8:B9"/>
    <mergeCell ref="C8:C9"/>
    <mergeCell ref="D8:F9"/>
    <mergeCell ref="G8:J8"/>
    <mergeCell ref="D1:G1"/>
    <mergeCell ref="A2:P2"/>
    <mergeCell ref="A3:P3"/>
    <mergeCell ref="A5:P5"/>
    <mergeCell ref="A6:P6"/>
    <mergeCell ref="K8:P8"/>
  </mergeCells>
  <printOptions horizontalCentered="1"/>
  <pageMargins left="0.5" right="0.6" top="0.7" bottom="0" header="0.31496062992125984" footer="0.31496062992125984"/>
  <pageSetup fitToHeight="1" fitToWidth="1" horizontalDpi="600" verticalDpi="600" orientation="landscape" paperSize="9" scale="91" r:id="rId1"/>
</worksheet>
</file>

<file path=xl/worksheets/sheet61.xml><?xml version="1.0" encoding="utf-8"?>
<worksheet xmlns="http://schemas.openxmlformats.org/spreadsheetml/2006/main" xmlns:r="http://schemas.openxmlformats.org/officeDocument/2006/relationships">
  <sheetPr>
    <pageSetUpPr fitToPage="1"/>
  </sheetPr>
  <dimension ref="A1:R23"/>
  <sheetViews>
    <sheetView view="pageBreakPreview" zoomScaleSheetLayoutView="100" zoomScalePageLayoutView="0" workbookViewId="0" topLeftCell="A1">
      <selection activeCell="D8" sqref="D8:F9"/>
    </sheetView>
  </sheetViews>
  <sheetFormatPr defaultColWidth="9.140625" defaultRowHeight="12.75"/>
  <cols>
    <col min="1" max="1" width="6.57421875" style="92" customWidth="1"/>
    <col min="2" max="2" width="8.8515625" style="92" customWidth="1"/>
    <col min="3" max="3" width="12.57421875" style="92" customWidth="1"/>
    <col min="4" max="4" width="7.28125" style="92" customWidth="1"/>
    <col min="5" max="5" width="4.57421875" style="92" customWidth="1"/>
    <col min="6" max="6" width="0.2890625" style="92" hidden="1" customWidth="1"/>
    <col min="7" max="7" width="8.7109375" style="92" customWidth="1"/>
    <col min="8" max="9" width="8.00390625" style="92" customWidth="1"/>
    <col min="10" max="14" width="8.140625" style="92" customWidth="1"/>
    <col min="15" max="15" width="10.140625" style="92" customWidth="1"/>
    <col min="16" max="16" width="11.421875" style="92" customWidth="1"/>
    <col min="17" max="17" width="12.421875" style="92" customWidth="1"/>
    <col min="18" max="18" width="12.57421875" style="92" customWidth="1"/>
    <col min="19" max="16384" width="9.140625" style="92" customWidth="1"/>
  </cols>
  <sheetData>
    <row r="1" spans="4:15" ht="15">
      <c r="D1" s="786"/>
      <c r="E1" s="786"/>
      <c r="F1" s="786"/>
      <c r="G1" s="786"/>
      <c r="O1" s="440" t="s">
        <v>670</v>
      </c>
    </row>
    <row r="2" spans="1:16" ht="15.75">
      <c r="A2" s="791" t="s">
        <v>0</v>
      </c>
      <c r="B2" s="791"/>
      <c r="C2" s="791"/>
      <c r="D2" s="791"/>
      <c r="E2" s="791"/>
      <c r="F2" s="791"/>
      <c r="G2" s="791"/>
      <c r="H2" s="791"/>
      <c r="I2" s="791"/>
      <c r="J2" s="791"/>
      <c r="K2" s="791"/>
      <c r="L2" s="791"/>
      <c r="M2" s="791"/>
      <c r="N2" s="791"/>
      <c r="O2" s="791"/>
      <c r="P2" s="791"/>
    </row>
    <row r="3" spans="1:16" ht="20.25">
      <c r="A3" s="809" t="s">
        <v>786</v>
      </c>
      <c r="B3" s="809"/>
      <c r="C3" s="809"/>
      <c r="D3" s="809"/>
      <c r="E3" s="809"/>
      <c r="F3" s="809"/>
      <c r="G3" s="809"/>
      <c r="H3" s="809"/>
      <c r="I3" s="809"/>
      <c r="J3" s="809"/>
      <c r="K3" s="809"/>
      <c r="L3" s="809"/>
      <c r="M3" s="809"/>
      <c r="N3" s="809"/>
      <c r="O3" s="809"/>
      <c r="P3" s="809"/>
    </row>
    <row r="5" spans="1:18" s="104" customFormat="1" ht="15" customHeight="1">
      <c r="A5" s="819" t="s">
        <v>919</v>
      </c>
      <c r="B5" s="819"/>
      <c r="C5" s="819"/>
      <c r="D5" s="819"/>
      <c r="E5" s="819"/>
      <c r="F5" s="819"/>
      <c r="G5" s="819"/>
      <c r="H5" s="819"/>
      <c r="I5" s="819"/>
      <c r="J5" s="819"/>
      <c r="K5" s="819"/>
      <c r="L5" s="819"/>
      <c r="M5" s="819"/>
      <c r="N5" s="819"/>
      <c r="O5" s="819"/>
      <c r="P5" s="819"/>
      <c r="Q5" s="819"/>
      <c r="R5" s="819"/>
    </row>
    <row r="6" spans="1:16" ht="12.75">
      <c r="A6" s="789"/>
      <c r="B6" s="789"/>
      <c r="C6" s="789"/>
      <c r="D6" s="789"/>
      <c r="E6" s="789"/>
      <c r="F6" s="789"/>
      <c r="G6" s="789"/>
      <c r="H6" s="789"/>
      <c r="I6" s="789"/>
      <c r="J6" s="789"/>
      <c r="K6" s="789"/>
      <c r="L6" s="789"/>
      <c r="M6" s="789"/>
      <c r="N6" s="789"/>
      <c r="O6" s="789"/>
      <c r="P6" s="789"/>
    </row>
    <row r="7" spans="1:16" ht="12.75">
      <c r="A7" s="255" t="s">
        <v>466</v>
      </c>
      <c r="B7" s="255"/>
      <c r="D7" s="103"/>
      <c r="E7" s="103"/>
      <c r="J7" s="801"/>
      <c r="K7" s="801"/>
      <c r="L7" s="801"/>
      <c r="M7" s="801"/>
      <c r="N7" s="801"/>
      <c r="O7" s="801"/>
      <c r="P7" s="801"/>
    </row>
    <row r="8" spans="1:18" ht="30.75" customHeight="1">
      <c r="A8" s="802" t="s">
        <v>2</v>
      </c>
      <c r="B8" s="802" t="s">
        <v>3</v>
      </c>
      <c r="C8" s="702" t="s">
        <v>595</v>
      </c>
      <c r="D8" s="787" t="s">
        <v>78</v>
      </c>
      <c r="E8" s="815"/>
      <c r="F8" s="816"/>
      <c r="G8" s="792" t="s">
        <v>79</v>
      </c>
      <c r="H8" s="793"/>
      <c r="I8" s="793"/>
      <c r="J8" s="794"/>
      <c r="K8" s="795" t="s">
        <v>716</v>
      </c>
      <c r="L8" s="796"/>
      <c r="M8" s="796"/>
      <c r="N8" s="796"/>
      <c r="O8" s="796"/>
      <c r="P8" s="803"/>
      <c r="Q8" s="795" t="s">
        <v>911</v>
      </c>
      <c r="R8" s="796"/>
    </row>
    <row r="9" spans="1:18" ht="44.25" customHeight="1">
      <c r="A9" s="802"/>
      <c r="B9" s="802"/>
      <c r="C9" s="703"/>
      <c r="D9" s="788"/>
      <c r="E9" s="817"/>
      <c r="F9" s="818"/>
      <c r="G9" s="436" t="s">
        <v>15</v>
      </c>
      <c r="H9" s="436" t="s">
        <v>17</v>
      </c>
      <c r="I9" s="436" t="s">
        <v>37</v>
      </c>
      <c r="J9" s="436" t="s">
        <v>431</v>
      </c>
      <c r="K9" s="436" t="s">
        <v>125</v>
      </c>
      <c r="L9" s="436" t="s">
        <v>717</v>
      </c>
      <c r="M9" s="436" t="s">
        <v>718</v>
      </c>
      <c r="N9" s="436" t="s">
        <v>719</v>
      </c>
      <c r="O9" s="436" t="s">
        <v>720</v>
      </c>
      <c r="P9" s="436" t="s">
        <v>721</v>
      </c>
      <c r="Q9" s="466" t="s">
        <v>912</v>
      </c>
      <c r="R9" s="466" t="s">
        <v>913</v>
      </c>
    </row>
    <row r="10" spans="1:18" s="101" customFormat="1" ht="12.75">
      <c r="A10" s="94">
        <v>1</v>
      </c>
      <c r="B10" s="94">
        <v>2</v>
      </c>
      <c r="C10" s="94">
        <v>3</v>
      </c>
      <c r="D10" s="792">
        <v>4</v>
      </c>
      <c r="E10" s="793"/>
      <c r="F10" s="794"/>
      <c r="G10" s="94">
        <v>5</v>
      </c>
      <c r="H10" s="94">
        <v>6</v>
      </c>
      <c r="I10" s="94">
        <v>7</v>
      </c>
      <c r="J10" s="94">
        <v>8</v>
      </c>
      <c r="K10" s="94">
        <v>9</v>
      </c>
      <c r="L10" s="94">
        <v>10</v>
      </c>
      <c r="M10" s="94">
        <v>11</v>
      </c>
      <c r="N10" s="94">
        <v>12</v>
      </c>
      <c r="O10" s="94">
        <v>13</v>
      </c>
      <c r="P10" s="94">
        <v>14</v>
      </c>
      <c r="Q10" s="466">
        <v>15</v>
      </c>
      <c r="R10" s="466">
        <v>16</v>
      </c>
    </row>
    <row r="11" spans="1:18" ht="21.75" customHeight="1">
      <c r="A11" s="96">
        <v>1</v>
      </c>
      <c r="B11" s="97"/>
      <c r="C11" s="97"/>
      <c r="D11" s="820"/>
      <c r="E11" s="821"/>
      <c r="F11" s="822"/>
      <c r="G11" s="97"/>
      <c r="H11" s="806" t="s">
        <v>475</v>
      </c>
      <c r="I11" s="807"/>
      <c r="J11" s="807"/>
      <c r="K11" s="807"/>
      <c r="L11" s="808"/>
      <c r="M11" s="97"/>
      <c r="N11" s="97"/>
      <c r="O11" s="97"/>
      <c r="P11" s="97"/>
      <c r="Q11" s="482"/>
      <c r="R11" s="252"/>
    </row>
    <row r="12" spans="1:5" ht="12.75">
      <c r="A12" s="98"/>
      <c r="B12" s="98"/>
      <c r="C12" s="98"/>
      <c r="D12" s="98"/>
      <c r="E12" s="98"/>
    </row>
    <row r="13" spans="1:5" ht="12.75">
      <c r="A13" s="98"/>
      <c r="B13" s="98"/>
      <c r="C13" s="98"/>
      <c r="D13" s="98"/>
      <c r="E13" s="98"/>
    </row>
    <row r="14" spans="1:5" ht="12.75">
      <c r="A14" s="98"/>
      <c r="B14" s="98"/>
      <c r="C14" s="98"/>
      <c r="D14" s="98"/>
      <c r="E14" s="98"/>
    </row>
    <row r="15" spans="1:5" ht="12.75">
      <c r="A15" s="98"/>
      <c r="B15" s="98"/>
      <c r="C15" s="98"/>
      <c r="D15" s="98"/>
      <c r="E15" s="98"/>
    </row>
    <row r="16" spans="1:5" ht="12.75">
      <c r="A16" s="98"/>
      <c r="B16" s="98"/>
      <c r="C16" s="98"/>
      <c r="D16" s="98"/>
      <c r="E16" s="98"/>
    </row>
    <row r="17" spans="1:5" ht="12.75">
      <c r="A17" s="98"/>
      <c r="B17" s="98"/>
      <c r="C17" s="98"/>
      <c r="D17" s="98"/>
      <c r="E17" s="98"/>
    </row>
    <row r="18" spans="1:3" ht="12.75">
      <c r="A18" s="101"/>
      <c r="B18" s="101"/>
      <c r="C18" s="101"/>
    </row>
    <row r="19" spans="1:3" ht="12.75">
      <c r="A19" s="101"/>
      <c r="B19" s="101"/>
      <c r="C19" s="101"/>
    </row>
    <row r="20" spans="1:13" ht="15.75">
      <c r="A20" s="101"/>
      <c r="B20" s="101"/>
      <c r="C20" s="101"/>
      <c r="M20" s="10" t="s">
        <v>590</v>
      </c>
    </row>
    <row r="21" spans="1:13" ht="15.75">
      <c r="A21" s="101"/>
      <c r="B21" s="101"/>
      <c r="C21" s="101"/>
      <c r="M21" s="10" t="s">
        <v>468</v>
      </c>
    </row>
    <row r="23" spans="1:16" ht="12.75">
      <c r="A23" s="789"/>
      <c r="B23" s="789"/>
      <c r="C23" s="789"/>
      <c r="D23" s="789"/>
      <c r="E23" s="789"/>
      <c r="F23" s="789"/>
      <c r="G23" s="789"/>
      <c r="H23" s="789"/>
      <c r="I23" s="789"/>
      <c r="J23" s="789"/>
      <c r="K23" s="789"/>
      <c r="L23" s="789"/>
      <c r="M23" s="789"/>
      <c r="N23" s="789"/>
      <c r="O23" s="789"/>
      <c r="P23" s="789"/>
    </row>
  </sheetData>
  <sheetProtection/>
  <mergeCells count="17">
    <mergeCell ref="Q8:R8"/>
    <mergeCell ref="A5:R5"/>
    <mergeCell ref="A23:P23"/>
    <mergeCell ref="D10:F10"/>
    <mergeCell ref="D11:F11"/>
    <mergeCell ref="J7:P7"/>
    <mergeCell ref="A8:A9"/>
    <mergeCell ref="B8:B9"/>
    <mergeCell ref="C8:C9"/>
    <mergeCell ref="D8:F9"/>
    <mergeCell ref="G8:J8"/>
    <mergeCell ref="H11:L11"/>
    <mergeCell ref="D1:G1"/>
    <mergeCell ref="A2:P2"/>
    <mergeCell ref="A3:P3"/>
    <mergeCell ref="A6:P6"/>
    <mergeCell ref="K8:P8"/>
  </mergeCells>
  <printOptions horizontalCentered="1"/>
  <pageMargins left="0.55" right="0.42" top="0.9" bottom="0" header="0.31496062992125984" footer="0.31496062992125984"/>
  <pageSetup fitToHeight="1" fitToWidth="1" horizontalDpi="600" verticalDpi="600" orientation="landscape" paperSize="9" scale="91" r:id="rId1"/>
</worksheet>
</file>

<file path=xl/worksheets/sheet62.xml><?xml version="1.0" encoding="utf-8"?>
<worksheet xmlns="http://schemas.openxmlformats.org/spreadsheetml/2006/main" xmlns:r="http://schemas.openxmlformats.org/officeDocument/2006/relationships">
  <sheetPr>
    <pageSetUpPr fitToPage="1"/>
  </sheetPr>
  <dimension ref="A1:S24"/>
  <sheetViews>
    <sheetView view="pageBreakPreview" zoomScale="90" zoomScaleSheetLayoutView="90" zoomScalePageLayoutView="0" workbookViewId="0" topLeftCell="A1">
      <selection activeCell="J13" sqref="J13:R17"/>
    </sheetView>
  </sheetViews>
  <sheetFormatPr defaultColWidth="9.140625" defaultRowHeight="12.75"/>
  <cols>
    <col min="1" max="1" width="9.140625" style="259" customWidth="1"/>
    <col min="2" max="2" width="12.8515625" style="259" customWidth="1"/>
    <col min="3" max="4" width="8.57421875" style="259" customWidth="1"/>
    <col min="5" max="5" width="8.7109375" style="259" customWidth="1"/>
    <col min="6" max="6" width="8.57421875" style="259" customWidth="1"/>
    <col min="7" max="7" width="9.7109375" style="259" customWidth="1"/>
    <col min="8" max="8" width="10.28125" style="259" customWidth="1"/>
    <col min="9" max="9" width="9.7109375" style="259" customWidth="1"/>
    <col min="10" max="10" width="9.28125" style="259" customWidth="1"/>
    <col min="11" max="11" width="7.00390625" style="259" customWidth="1"/>
    <col min="12" max="12" width="7.28125" style="259" customWidth="1"/>
    <col min="13" max="13" width="7.421875" style="259" customWidth="1"/>
    <col min="14" max="14" width="7.8515625" style="259" customWidth="1"/>
    <col min="15" max="15" width="11.421875" style="259" customWidth="1"/>
    <col min="16" max="16" width="12.28125" style="259" customWidth="1"/>
    <col min="17" max="17" width="11.57421875" style="259" customWidth="1"/>
    <col min="18" max="18" width="19.28125" style="259" customWidth="1"/>
    <col min="19" max="19" width="9.140625" style="259" hidden="1" customWidth="1"/>
    <col min="20" max="16384" width="9.140625" style="259" customWidth="1"/>
  </cols>
  <sheetData>
    <row r="1" spans="7:18" s="108" customFormat="1" ht="15.75">
      <c r="G1" s="537" t="s">
        <v>0</v>
      </c>
      <c r="H1" s="537"/>
      <c r="I1" s="537"/>
      <c r="J1" s="537"/>
      <c r="K1" s="537"/>
      <c r="L1" s="537"/>
      <c r="M1" s="537"/>
      <c r="N1" s="25"/>
      <c r="O1" s="25"/>
      <c r="R1" s="26" t="s">
        <v>671</v>
      </c>
    </row>
    <row r="2" spans="2:15" s="108" customFormat="1" ht="19.5">
      <c r="B2" s="175"/>
      <c r="E2" s="538" t="s">
        <v>786</v>
      </c>
      <c r="F2" s="538"/>
      <c r="G2" s="538"/>
      <c r="H2" s="538"/>
      <c r="I2" s="538"/>
      <c r="J2" s="538"/>
      <c r="K2" s="538"/>
      <c r="L2" s="538"/>
      <c r="M2" s="538"/>
      <c r="N2" s="538"/>
      <c r="O2" s="538"/>
    </row>
    <row r="3" spans="2:10" s="108" customFormat="1" ht="15.75">
      <c r="B3" s="25"/>
      <c r="C3" s="25"/>
      <c r="D3" s="25"/>
      <c r="E3" s="25"/>
      <c r="F3" s="25"/>
      <c r="G3" s="25"/>
      <c r="H3" s="25"/>
      <c r="I3" s="25"/>
      <c r="J3" s="25"/>
    </row>
    <row r="4" spans="2:19" ht="15.75">
      <c r="B4" s="824" t="s">
        <v>920</v>
      </c>
      <c r="C4" s="824"/>
      <c r="D4" s="824"/>
      <c r="E4" s="824"/>
      <c r="F4" s="824"/>
      <c r="G4" s="824"/>
      <c r="H4" s="824"/>
      <c r="I4" s="824"/>
      <c r="J4" s="824"/>
      <c r="K4" s="824"/>
      <c r="L4" s="824"/>
      <c r="M4" s="824"/>
      <c r="N4" s="824"/>
      <c r="O4" s="824"/>
      <c r="P4" s="824"/>
      <c r="Q4" s="824"/>
      <c r="R4" s="824"/>
      <c r="S4" s="824"/>
    </row>
    <row r="5" spans="3:19" ht="15.75">
      <c r="C5" s="260"/>
      <c r="D5" s="260"/>
      <c r="E5" s="260"/>
      <c r="F5" s="260"/>
      <c r="G5" s="260"/>
      <c r="H5" s="260"/>
      <c r="M5" s="260"/>
      <c r="N5" s="260"/>
      <c r="O5" s="260"/>
      <c r="P5" s="260"/>
      <c r="Q5" s="260"/>
      <c r="R5" s="260"/>
      <c r="S5" s="260"/>
    </row>
    <row r="6" spans="1:2" ht="15.75">
      <c r="A6" s="43" t="s">
        <v>466</v>
      </c>
      <c r="B6" s="43"/>
    </row>
    <row r="7" ht="15.75">
      <c r="B7" s="261"/>
    </row>
    <row r="8" spans="1:18" s="264" customFormat="1" ht="69.75" customHeight="1">
      <c r="A8" s="532" t="s">
        <v>2</v>
      </c>
      <c r="B8" s="825" t="s">
        <v>3</v>
      </c>
      <c r="C8" s="830" t="s">
        <v>226</v>
      </c>
      <c r="D8" s="830"/>
      <c r="E8" s="830"/>
      <c r="F8" s="830"/>
      <c r="G8" s="827" t="s">
        <v>921</v>
      </c>
      <c r="H8" s="828"/>
      <c r="I8" s="828"/>
      <c r="J8" s="831"/>
      <c r="K8" s="827" t="s">
        <v>195</v>
      </c>
      <c r="L8" s="828"/>
      <c r="M8" s="828"/>
      <c r="N8" s="831"/>
      <c r="O8" s="827" t="s">
        <v>484</v>
      </c>
      <c r="P8" s="828"/>
      <c r="Q8" s="828"/>
      <c r="R8" s="829"/>
    </row>
    <row r="9" spans="1:18" s="266" customFormat="1" ht="62.25" customHeight="1">
      <c r="A9" s="532"/>
      <c r="B9" s="826"/>
      <c r="C9" s="262" t="s">
        <v>86</v>
      </c>
      <c r="D9" s="262" t="s">
        <v>90</v>
      </c>
      <c r="E9" s="262" t="s">
        <v>91</v>
      </c>
      <c r="F9" s="262" t="s">
        <v>15</v>
      </c>
      <c r="G9" s="262" t="s">
        <v>86</v>
      </c>
      <c r="H9" s="262" t="s">
        <v>90</v>
      </c>
      <c r="I9" s="262" t="s">
        <v>91</v>
      </c>
      <c r="J9" s="262" t="s">
        <v>15</v>
      </c>
      <c r="K9" s="262" t="s">
        <v>86</v>
      </c>
      <c r="L9" s="262" t="s">
        <v>90</v>
      </c>
      <c r="M9" s="262" t="s">
        <v>91</v>
      </c>
      <c r="N9" s="262" t="s">
        <v>15</v>
      </c>
      <c r="O9" s="262" t="s">
        <v>130</v>
      </c>
      <c r="P9" s="262" t="s">
        <v>131</v>
      </c>
      <c r="Q9" s="263" t="s">
        <v>132</v>
      </c>
      <c r="R9" s="262" t="s">
        <v>133</v>
      </c>
    </row>
    <row r="10" spans="1:18" s="266" customFormat="1" ht="15.75" customHeight="1">
      <c r="A10" s="112">
        <v>1</v>
      </c>
      <c r="B10" s="265">
        <v>2</v>
      </c>
      <c r="C10" s="262">
        <v>3</v>
      </c>
      <c r="D10" s="262">
        <v>4</v>
      </c>
      <c r="E10" s="262">
        <v>5</v>
      </c>
      <c r="F10" s="262">
        <v>6</v>
      </c>
      <c r="G10" s="262">
        <v>7</v>
      </c>
      <c r="H10" s="262">
        <v>8</v>
      </c>
      <c r="I10" s="262">
        <v>9</v>
      </c>
      <c r="J10" s="262">
        <v>10</v>
      </c>
      <c r="K10" s="262">
        <v>11</v>
      </c>
      <c r="L10" s="262">
        <v>12</v>
      </c>
      <c r="M10" s="262">
        <v>13</v>
      </c>
      <c r="N10" s="262">
        <v>14</v>
      </c>
      <c r="O10" s="262">
        <v>15</v>
      </c>
      <c r="P10" s="262">
        <v>16</v>
      </c>
      <c r="Q10" s="262">
        <v>17</v>
      </c>
      <c r="R10" s="265">
        <v>18</v>
      </c>
    </row>
    <row r="11" spans="1:18" ht="27.75" customHeight="1">
      <c r="A11" s="267">
        <v>1</v>
      </c>
      <c r="B11" s="268" t="s">
        <v>470</v>
      </c>
      <c r="C11" s="270">
        <v>102</v>
      </c>
      <c r="D11" s="270">
        <v>6</v>
      </c>
      <c r="E11" s="270">
        <v>0</v>
      </c>
      <c r="F11" s="270">
        <f>C11+D11+E11</f>
        <v>108</v>
      </c>
      <c r="G11" s="270">
        <v>10</v>
      </c>
      <c r="H11" s="270">
        <v>0</v>
      </c>
      <c r="I11" s="270">
        <v>0</v>
      </c>
      <c r="J11" s="270">
        <f>G11+H11+I11</f>
        <v>10</v>
      </c>
      <c r="K11" s="270">
        <v>0</v>
      </c>
      <c r="L11" s="270">
        <v>0</v>
      </c>
      <c r="M11" s="270">
        <v>0</v>
      </c>
      <c r="N11" s="270">
        <f>K11+L11+M11</f>
        <v>0</v>
      </c>
      <c r="O11" s="270">
        <v>0</v>
      </c>
      <c r="P11" s="270">
        <v>0</v>
      </c>
      <c r="Q11" s="270">
        <f>E11-I11-M11</f>
        <v>0</v>
      </c>
      <c r="R11" s="270">
        <v>0</v>
      </c>
    </row>
    <row r="13" spans="10:18" ht="15.75" customHeight="1">
      <c r="J13" s="823" t="s">
        <v>946</v>
      </c>
      <c r="K13" s="823"/>
      <c r="L13" s="823"/>
      <c r="M13" s="823"/>
      <c r="N13" s="823"/>
      <c r="O13" s="823"/>
      <c r="P13" s="823"/>
      <c r="Q13" s="823"/>
      <c r="R13" s="823"/>
    </row>
    <row r="14" spans="10:18" ht="15.75">
      <c r="J14" s="823"/>
      <c r="K14" s="823"/>
      <c r="L14" s="823"/>
      <c r="M14" s="823"/>
      <c r="N14" s="823"/>
      <c r="O14" s="823"/>
      <c r="P14" s="823"/>
      <c r="Q14" s="823"/>
      <c r="R14" s="823"/>
    </row>
    <row r="15" spans="10:18" ht="15.75">
      <c r="J15" s="823"/>
      <c r="K15" s="823"/>
      <c r="L15" s="823"/>
      <c r="M15" s="823"/>
      <c r="N15" s="823"/>
      <c r="O15" s="823"/>
      <c r="P15" s="823"/>
      <c r="Q15" s="823"/>
      <c r="R15" s="823"/>
    </row>
    <row r="16" spans="10:18" ht="15.75">
      <c r="J16" s="823"/>
      <c r="K16" s="823"/>
      <c r="L16" s="823"/>
      <c r="M16" s="823"/>
      <c r="N16" s="823"/>
      <c r="O16" s="823"/>
      <c r="P16" s="823"/>
      <c r="Q16" s="823"/>
      <c r="R16" s="823"/>
    </row>
    <row r="17" spans="10:18" ht="15.75">
      <c r="J17" s="823"/>
      <c r="K17" s="823"/>
      <c r="L17" s="823"/>
      <c r="M17" s="823"/>
      <c r="N17" s="823"/>
      <c r="O17" s="823"/>
      <c r="P17" s="823"/>
      <c r="Q17" s="823"/>
      <c r="R17" s="823"/>
    </row>
    <row r="18" spans="10:18" ht="15.75">
      <c r="J18" s="271"/>
      <c r="K18" s="271"/>
      <c r="L18" s="271"/>
      <c r="M18" s="271"/>
      <c r="N18" s="271"/>
      <c r="O18" s="271"/>
      <c r="P18" s="271"/>
      <c r="Q18" s="271"/>
      <c r="R18" s="271"/>
    </row>
    <row r="19" spans="10:18" ht="15.75">
      <c r="J19" s="271"/>
      <c r="K19" s="271"/>
      <c r="L19" s="271"/>
      <c r="M19" s="271"/>
      <c r="N19" s="271"/>
      <c r="O19" s="271"/>
      <c r="P19" s="271"/>
      <c r="Q19" s="271"/>
      <c r="R19" s="271"/>
    </row>
    <row r="20" spans="10:18" ht="15.75">
      <c r="J20" s="271"/>
      <c r="K20" s="271"/>
      <c r="L20" s="271"/>
      <c r="M20" s="271"/>
      <c r="N20" s="271"/>
      <c r="O20" s="271"/>
      <c r="P20" s="271"/>
      <c r="Q20" s="271"/>
      <c r="R20" s="271"/>
    </row>
    <row r="21" spans="10:18" ht="15.75">
      <c r="J21" s="271"/>
      <c r="K21" s="271"/>
      <c r="L21" s="271"/>
      <c r="M21" s="271"/>
      <c r="N21" s="271"/>
      <c r="O21" s="271"/>
      <c r="P21" s="271"/>
      <c r="Q21" s="271"/>
      <c r="R21" s="271"/>
    </row>
    <row r="23" ht="15.75">
      <c r="O23" s="10" t="s">
        <v>590</v>
      </c>
    </row>
    <row r="24" ht="15.75">
      <c r="O24" s="10" t="s">
        <v>468</v>
      </c>
    </row>
  </sheetData>
  <sheetProtection/>
  <mergeCells count="10">
    <mergeCell ref="J13:R17"/>
    <mergeCell ref="A8:A9"/>
    <mergeCell ref="B4:S4"/>
    <mergeCell ref="B8:B9"/>
    <mergeCell ref="O8:R8"/>
    <mergeCell ref="G1:M1"/>
    <mergeCell ref="E2:O2"/>
    <mergeCell ref="C8:F8"/>
    <mergeCell ref="K8:N8"/>
    <mergeCell ref="G8:J8"/>
  </mergeCells>
  <printOptions horizontalCentered="1"/>
  <pageMargins left="0.5" right="0.38" top="0.75" bottom="0" header="0.31496062992125984" footer="0.31496062992125984"/>
  <pageSetup fitToHeight="1" fitToWidth="1" horizontalDpi="600" verticalDpi="600" orientation="landscape" paperSize="9" scale="78" r:id="rId1"/>
</worksheet>
</file>

<file path=xl/worksheets/sheet63.xml><?xml version="1.0" encoding="utf-8"?>
<worksheet xmlns="http://schemas.openxmlformats.org/spreadsheetml/2006/main" xmlns:r="http://schemas.openxmlformats.org/officeDocument/2006/relationships">
  <sheetPr>
    <pageSetUpPr fitToPage="1"/>
  </sheetPr>
  <dimension ref="A1:T29"/>
  <sheetViews>
    <sheetView view="pageBreakPreview" zoomScale="85" zoomScaleSheetLayoutView="85" zoomScalePageLayoutView="0" workbookViewId="0" topLeftCell="A11">
      <selection activeCell="O23" sqref="O23"/>
    </sheetView>
  </sheetViews>
  <sheetFormatPr defaultColWidth="9.140625" defaultRowHeight="12.75"/>
  <cols>
    <col min="1" max="1" width="9.140625" style="259" customWidth="1"/>
    <col min="2" max="2" width="14.421875" style="259" customWidth="1"/>
    <col min="3" max="3" width="13.7109375" style="259" customWidth="1"/>
    <col min="4" max="4" width="14.8515625" style="259" customWidth="1"/>
    <col min="5" max="5" width="8.7109375" style="259" customWidth="1"/>
    <col min="6" max="6" width="9.57421875" style="259" customWidth="1"/>
    <col min="7" max="7" width="12.7109375" style="259" customWidth="1"/>
    <col min="8" max="8" width="11.00390625" style="259" customWidth="1"/>
    <col min="9" max="9" width="9.28125" style="259" customWidth="1"/>
    <col min="10" max="10" width="10.28125" style="259" customWidth="1"/>
    <col min="11" max="11" width="9.421875" style="259" customWidth="1"/>
    <col min="12" max="12" width="13.140625" style="259" customWidth="1"/>
    <col min="13" max="13" width="8.7109375" style="259" customWidth="1"/>
    <col min="14" max="14" width="9.57421875" style="259" customWidth="1"/>
    <col min="15" max="15" width="12.7109375" style="259" customWidth="1"/>
    <col min="16" max="16" width="13.28125" style="259" customWidth="1"/>
    <col min="17" max="17" width="11.28125" style="259" customWidth="1"/>
    <col min="18" max="18" width="9.28125" style="259" customWidth="1"/>
    <col min="19" max="19" width="9.140625" style="259" customWidth="1"/>
    <col min="20" max="20" width="12.28125" style="259" customWidth="1"/>
    <col min="21" max="16384" width="9.140625" style="259" customWidth="1"/>
  </cols>
  <sheetData>
    <row r="1" spans="3:18" s="108" customFormat="1" ht="15.75">
      <c r="C1" s="28"/>
      <c r="D1" s="28"/>
      <c r="E1" s="28"/>
      <c r="F1" s="28"/>
      <c r="G1" s="28"/>
      <c r="H1" s="28"/>
      <c r="I1" s="43" t="s">
        <v>0</v>
      </c>
      <c r="J1" s="28"/>
      <c r="Q1" s="614" t="s">
        <v>672</v>
      </c>
      <c r="R1" s="614"/>
    </row>
    <row r="2" spans="7:17" s="108" customFormat="1" ht="19.5">
      <c r="G2" s="538" t="s">
        <v>786</v>
      </c>
      <c r="H2" s="538"/>
      <c r="I2" s="538"/>
      <c r="J2" s="538"/>
      <c r="K2" s="538"/>
      <c r="L2" s="538"/>
      <c r="M2" s="538"/>
      <c r="N2" s="43"/>
      <c r="O2" s="43"/>
      <c r="P2" s="43"/>
      <c r="Q2" s="43"/>
    </row>
    <row r="3" spans="7:17" s="108" customFormat="1" ht="15.75">
      <c r="G3" s="25"/>
      <c r="H3" s="25"/>
      <c r="I3" s="25"/>
      <c r="J3" s="25"/>
      <c r="K3" s="25"/>
      <c r="L3" s="25"/>
      <c r="M3" s="25"/>
      <c r="N3" s="43"/>
      <c r="O3" s="43"/>
      <c r="P3" s="43"/>
      <c r="Q3" s="43"/>
    </row>
    <row r="4" spans="2:20" ht="15.75">
      <c r="B4" s="824" t="s">
        <v>922</v>
      </c>
      <c r="C4" s="824"/>
      <c r="D4" s="824"/>
      <c r="E4" s="824"/>
      <c r="F4" s="824"/>
      <c r="G4" s="824"/>
      <c r="H4" s="824"/>
      <c r="I4" s="824"/>
      <c r="J4" s="824"/>
      <c r="K4" s="824"/>
      <c r="L4" s="824"/>
      <c r="M4" s="824"/>
      <c r="N4" s="824"/>
      <c r="O4" s="824"/>
      <c r="P4" s="824"/>
      <c r="Q4" s="824"/>
      <c r="R4" s="824"/>
      <c r="S4" s="824"/>
      <c r="T4" s="824"/>
    </row>
    <row r="5" spans="3:20" ht="15.75">
      <c r="C5" s="260"/>
      <c r="D5" s="35"/>
      <c r="E5" s="260"/>
      <c r="F5" s="260"/>
      <c r="G5" s="260"/>
      <c r="H5" s="260"/>
      <c r="I5" s="260"/>
      <c r="J5" s="260"/>
      <c r="K5" s="260"/>
      <c r="L5" s="260"/>
      <c r="M5" s="260"/>
      <c r="N5" s="260"/>
      <c r="O5" s="260"/>
      <c r="P5" s="260"/>
      <c r="Q5" s="260"/>
      <c r="R5" s="260"/>
      <c r="S5" s="260"/>
      <c r="T5" s="260"/>
    </row>
    <row r="6" spans="3:20" ht="15.75">
      <c r="C6" s="260"/>
      <c r="D6" s="260"/>
      <c r="E6" s="260"/>
      <c r="F6" s="260"/>
      <c r="G6" s="260"/>
      <c r="H6" s="260"/>
      <c r="M6" s="260"/>
      <c r="N6" s="260"/>
      <c r="O6" s="260"/>
      <c r="P6" s="260"/>
      <c r="Q6" s="260"/>
      <c r="R6" s="260"/>
      <c r="S6" s="260"/>
      <c r="T6" s="260"/>
    </row>
    <row r="7" ht="17.25">
      <c r="A7" s="377" t="s">
        <v>485</v>
      </c>
    </row>
    <row r="8" spans="2:17" ht="15.75">
      <c r="B8" s="261"/>
      <c r="Q8" s="273" t="s">
        <v>127</v>
      </c>
    </row>
    <row r="9" spans="1:19" s="264" customFormat="1" ht="32.25" customHeight="1">
      <c r="A9" s="532" t="s">
        <v>2</v>
      </c>
      <c r="B9" s="825" t="s">
        <v>3</v>
      </c>
      <c r="C9" s="832" t="s">
        <v>446</v>
      </c>
      <c r="D9" s="832"/>
      <c r="E9" s="832"/>
      <c r="F9" s="832"/>
      <c r="G9" s="832" t="s">
        <v>447</v>
      </c>
      <c r="H9" s="832"/>
      <c r="I9" s="832"/>
      <c r="J9" s="832"/>
      <c r="K9" s="832" t="s">
        <v>448</v>
      </c>
      <c r="L9" s="832"/>
      <c r="M9" s="832"/>
      <c r="N9" s="832"/>
      <c r="O9" s="832" t="s">
        <v>449</v>
      </c>
      <c r="P9" s="832"/>
      <c r="Q9" s="832"/>
      <c r="R9" s="833"/>
      <c r="S9" s="832" t="s">
        <v>150</v>
      </c>
    </row>
    <row r="10" spans="1:19" s="266" customFormat="1" ht="118.5" customHeight="1">
      <c r="A10" s="532"/>
      <c r="B10" s="826"/>
      <c r="C10" s="443" t="s">
        <v>147</v>
      </c>
      <c r="D10" s="444" t="s">
        <v>149</v>
      </c>
      <c r="E10" s="443" t="s">
        <v>126</v>
      </c>
      <c r="F10" s="444" t="s">
        <v>148</v>
      </c>
      <c r="G10" s="443" t="s">
        <v>227</v>
      </c>
      <c r="H10" s="444" t="s">
        <v>149</v>
      </c>
      <c r="I10" s="443" t="s">
        <v>126</v>
      </c>
      <c r="J10" s="444" t="s">
        <v>148</v>
      </c>
      <c r="K10" s="443" t="s">
        <v>227</v>
      </c>
      <c r="L10" s="444" t="s">
        <v>149</v>
      </c>
      <c r="M10" s="443" t="s">
        <v>126</v>
      </c>
      <c r="N10" s="444" t="s">
        <v>148</v>
      </c>
      <c r="O10" s="443" t="s">
        <v>227</v>
      </c>
      <c r="P10" s="444" t="s">
        <v>149</v>
      </c>
      <c r="Q10" s="443" t="s">
        <v>126</v>
      </c>
      <c r="R10" s="443" t="s">
        <v>148</v>
      </c>
      <c r="S10" s="832"/>
    </row>
    <row r="11" spans="1:19" s="266" customFormat="1" ht="15.75" customHeight="1">
      <c r="A11" s="112">
        <v>1</v>
      </c>
      <c r="B11" s="265">
        <v>2</v>
      </c>
      <c r="C11" s="262">
        <v>3</v>
      </c>
      <c r="D11" s="262">
        <v>4</v>
      </c>
      <c r="E11" s="262">
        <v>5</v>
      </c>
      <c r="F11" s="262">
        <v>6</v>
      </c>
      <c r="G11" s="262">
        <v>7</v>
      </c>
      <c r="H11" s="262">
        <v>8</v>
      </c>
      <c r="I11" s="262">
        <v>9</v>
      </c>
      <c r="J11" s="262">
        <v>10</v>
      </c>
      <c r="K11" s="262">
        <v>11</v>
      </c>
      <c r="L11" s="262">
        <v>12</v>
      </c>
      <c r="M11" s="262">
        <v>13</v>
      </c>
      <c r="N11" s="262">
        <v>14</v>
      </c>
      <c r="O11" s="262">
        <v>15</v>
      </c>
      <c r="P11" s="262">
        <v>16</v>
      </c>
      <c r="Q11" s="262">
        <v>17</v>
      </c>
      <c r="R11" s="265">
        <v>18</v>
      </c>
      <c r="S11" s="267">
        <v>19</v>
      </c>
    </row>
    <row r="12" spans="1:19" ht="33" customHeight="1">
      <c r="A12" s="269">
        <v>1</v>
      </c>
      <c r="B12" s="268" t="s">
        <v>470</v>
      </c>
      <c r="C12" s="834" t="s">
        <v>486</v>
      </c>
      <c r="D12" s="835"/>
      <c r="E12" s="835"/>
      <c r="F12" s="835"/>
      <c r="G12" s="835"/>
      <c r="H12" s="835"/>
      <c r="I12" s="835"/>
      <c r="J12" s="835"/>
      <c r="K12" s="835"/>
      <c r="L12" s="835"/>
      <c r="M12" s="835"/>
      <c r="N12" s="835"/>
      <c r="O12" s="835"/>
      <c r="P12" s="835"/>
      <c r="Q12" s="835"/>
      <c r="R12" s="835"/>
      <c r="S12" s="836"/>
    </row>
    <row r="15" spans="9:17" ht="15.75" customHeight="1">
      <c r="I15" s="823" t="s">
        <v>946</v>
      </c>
      <c r="J15" s="823"/>
      <c r="K15" s="823"/>
      <c r="L15" s="823"/>
      <c r="M15" s="823"/>
      <c r="N15" s="823"/>
      <c r="O15" s="823"/>
      <c r="P15" s="823"/>
      <c r="Q15" s="823"/>
    </row>
    <row r="16" spans="9:17" ht="15.75">
      <c r="I16" s="823"/>
      <c r="J16" s="823"/>
      <c r="K16" s="823"/>
      <c r="L16" s="823"/>
      <c r="M16" s="823"/>
      <c r="N16" s="823"/>
      <c r="O16" s="823"/>
      <c r="P16" s="823"/>
      <c r="Q16" s="823"/>
    </row>
    <row r="17" spans="9:17" ht="15.75">
      <c r="I17" s="823"/>
      <c r="J17" s="823"/>
      <c r="K17" s="823"/>
      <c r="L17" s="823"/>
      <c r="M17" s="823"/>
      <c r="N17" s="823"/>
      <c r="O17" s="823"/>
      <c r="P17" s="823"/>
      <c r="Q17" s="823"/>
    </row>
    <row r="18" spans="9:17" ht="15.75">
      <c r="I18" s="823"/>
      <c r="J18" s="823"/>
      <c r="K18" s="823"/>
      <c r="L18" s="823"/>
      <c r="M18" s="823"/>
      <c r="N18" s="823"/>
      <c r="O18" s="823"/>
      <c r="P18" s="823"/>
      <c r="Q18" s="823"/>
    </row>
    <row r="19" spans="9:17" ht="15.75">
      <c r="I19" s="823"/>
      <c r="J19" s="823"/>
      <c r="K19" s="823"/>
      <c r="L19" s="823"/>
      <c r="M19" s="823"/>
      <c r="N19" s="823"/>
      <c r="O19" s="823"/>
      <c r="P19" s="823"/>
      <c r="Q19" s="823"/>
    </row>
    <row r="20" spans="9:17" ht="15.75">
      <c r="I20" s="823"/>
      <c r="J20" s="823"/>
      <c r="K20" s="823"/>
      <c r="L20" s="823"/>
      <c r="M20" s="823"/>
      <c r="N20" s="823"/>
      <c r="O20" s="823"/>
      <c r="P20" s="823"/>
      <c r="Q20" s="823"/>
    </row>
    <row r="21" spans="9:17" ht="15.75">
      <c r="I21" s="823"/>
      <c r="J21" s="823"/>
      <c r="K21" s="823"/>
      <c r="L21" s="823"/>
      <c r="M21" s="823"/>
      <c r="N21" s="823"/>
      <c r="O21" s="823"/>
      <c r="P21" s="823"/>
      <c r="Q21" s="823"/>
    </row>
    <row r="22" spans="9:17" ht="15.75">
      <c r="I22" s="823"/>
      <c r="J22" s="823"/>
      <c r="K22" s="823"/>
      <c r="L22" s="823"/>
      <c r="M22" s="823"/>
      <c r="N22" s="823"/>
      <c r="O22" s="823"/>
      <c r="P22" s="823"/>
      <c r="Q22" s="823"/>
    </row>
    <row r="28" ht="16.5">
      <c r="O28" s="365" t="s">
        <v>590</v>
      </c>
    </row>
    <row r="29" ht="16.5">
      <c r="O29" s="365" t="s">
        <v>468</v>
      </c>
    </row>
  </sheetData>
  <sheetProtection/>
  <mergeCells count="12">
    <mergeCell ref="A9:A10"/>
    <mergeCell ref="B9:B10"/>
    <mergeCell ref="C9:F9"/>
    <mergeCell ref="G9:J9"/>
    <mergeCell ref="K9:N9"/>
    <mergeCell ref="C12:S12"/>
    <mergeCell ref="S9:S10"/>
    <mergeCell ref="O9:R9"/>
    <mergeCell ref="Q1:R1"/>
    <mergeCell ref="B4:T4"/>
    <mergeCell ref="G2:M2"/>
    <mergeCell ref="I15:Q22"/>
  </mergeCells>
  <printOptions horizontalCentered="1"/>
  <pageMargins left="0.57" right="0.48" top="0.87" bottom="0" header="0.31496062992125984" footer="0.31496062992125984"/>
  <pageSetup fitToHeight="1" fitToWidth="1" horizontalDpi="600" verticalDpi="600" orientation="landscape" paperSize="9" scale="65" r:id="rId1"/>
</worksheet>
</file>

<file path=xl/worksheets/sheet64.xml><?xml version="1.0" encoding="utf-8"?>
<worksheet xmlns="http://schemas.openxmlformats.org/spreadsheetml/2006/main" xmlns:r="http://schemas.openxmlformats.org/officeDocument/2006/relationships">
  <dimension ref="A1:H21"/>
  <sheetViews>
    <sheetView zoomScalePageLayoutView="0" workbookViewId="0" topLeftCell="A1">
      <selection activeCell="G12" sqref="G12"/>
    </sheetView>
  </sheetViews>
  <sheetFormatPr defaultColWidth="9.140625" defaultRowHeight="12.75"/>
  <cols>
    <col min="1" max="1" width="8.8515625" style="0" customWidth="1"/>
    <col min="2" max="2" width="14.8515625" style="0" customWidth="1"/>
    <col min="3" max="3" width="23.140625" style="0" customWidth="1"/>
    <col min="4" max="4" width="26.8515625" style="0" customWidth="1"/>
    <col min="5" max="5" width="20.140625" style="0" customWidth="1"/>
    <col min="6" max="6" width="19.8515625" style="0" customWidth="1"/>
    <col min="7" max="7" width="20.28125" style="0" customWidth="1"/>
  </cols>
  <sheetData>
    <row r="1" spans="1:8" ht="15">
      <c r="A1" s="12"/>
      <c r="B1" s="12"/>
      <c r="C1" s="28"/>
      <c r="D1" s="28"/>
      <c r="E1" s="28"/>
      <c r="F1" s="614" t="s">
        <v>923</v>
      </c>
      <c r="G1" s="614"/>
      <c r="H1" s="12"/>
    </row>
    <row r="2" spans="1:8" ht="20.25">
      <c r="A2" s="12"/>
      <c r="B2" s="630" t="s">
        <v>786</v>
      </c>
      <c r="C2" s="630"/>
      <c r="D2" s="630"/>
      <c r="E2" s="630"/>
      <c r="F2" s="630"/>
      <c r="G2" s="372"/>
      <c r="H2" s="372"/>
    </row>
    <row r="3" spans="1:8" ht="20.25">
      <c r="A3" s="12"/>
      <c r="B3" s="12"/>
      <c r="C3" s="12"/>
      <c r="D3" s="12"/>
      <c r="E3" s="12"/>
      <c r="F3" s="12"/>
      <c r="G3" s="463"/>
      <c r="H3" s="12"/>
    </row>
    <row r="4" spans="1:8" ht="18">
      <c r="A4" s="483"/>
      <c r="B4" s="838" t="s">
        <v>924</v>
      </c>
      <c r="C4" s="838"/>
      <c r="D4" s="838"/>
      <c r="E4" s="838"/>
      <c r="F4" s="838"/>
      <c r="G4" s="838"/>
      <c r="H4" s="498"/>
    </row>
    <row r="5" spans="1:8" ht="15.75">
      <c r="A5" s="483"/>
      <c r="B5" s="483"/>
      <c r="C5" s="484"/>
      <c r="D5" s="35"/>
      <c r="E5" s="484"/>
      <c r="F5" s="484"/>
      <c r="G5" s="484"/>
      <c r="H5" s="484"/>
    </row>
    <row r="6" spans="1:8" ht="15.75">
      <c r="A6" s="272" t="s">
        <v>485</v>
      </c>
      <c r="B6" s="483"/>
      <c r="C6" s="483"/>
      <c r="D6" s="483"/>
      <c r="E6" s="483"/>
      <c r="F6" s="483"/>
      <c r="G6" s="483"/>
      <c r="H6" s="483"/>
    </row>
    <row r="7" spans="1:8" ht="15">
      <c r="A7" s="483"/>
      <c r="B7" s="485"/>
      <c r="C7" s="483"/>
      <c r="D7" s="483"/>
      <c r="E7" s="483"/>
      <c r="F7" s="483"/>
      <c r="G7" s="483"/>
      <c r="H7" s="483"/>
    </row>
    <row r="8" spans="1:8" ht="15.75">
      <c r="A8" s="532" t="s">
        <v>2</v>
      </c>
      <c r="B8" s="830" t="s">
        <v>3</v>
      </c>
      <c r="C8" s="830" t="s">
        <v>925</v>
      </c>
      <c r="D8" s="825" t="s">
        <v>926</v>
      </c>
      <c r="E8" s="830" t="s">
        <v>927</v>
      </c>
      <c r="F8" s="830"/>
      <c r="G8" s="830"/>
      <c r="H8" s="486"/>
    </row>
    <row r="9" spans="1:8" ht="15.75">
      <c r="A9" s="532"/>
      <c r="B9" s="830"/>
      <c r="C9" s="830"/>
      <c r="D9" s="826"/>
      <c r="E9" s="487" t="s">
        <v>928</v>
      </c>
      <c r="F9" s="487" t="s">
        <v>929</v>
      </c>
      <c r="G9" s="487" t="s">
        <v>15</v>
      </c>
      <c r="H9" s="486"/>
    </row>
    <row r="10" spans="1:8" ht="15">
      <c r="A10" s="488">
        <v>1</v>
      </c>
      <c r="B10" s="489">
        <v>2</v>
      </c>
      <c r="C10" s="489">
        <v>3</v>
      </c>
      <c r="D10" s="489">
        <v>4</v>
      </c>
      <c r="E10" s="490">
        <v>5</v>
      </c>
      <c r="F10" s="490">
        <v>6</v>
      </c>
      <c r="G10" s="490">
        <v>7</v>
      </c>
      <c r="H10" s="486"/>
    </row>
    <row r="11" spans="1:8" ht="15">
      <c r="A11" s="3">
        <v>1</v>
      </c>
      <c r="B11" s="491" t="s">
        <v>470</v>
      </c>
      <c r="C11" s="492">
        <v>0</v>
      </c>
      <c r="D11" s="492">
        <v>0</v>
      </c>
      <c r="E11" s="492">
        <v>0</v>
      </c>
      <c r="F11" s="492">
        <v>0</v>
      </c>
      <c r="G11" s="492">
        <v>0</v>
      </c>
      <c r="H11" s="486"/>
    </row>
    <row r="12" spans="1:8" ht="15">
      <c r="A12" s="497"/>
      <c r="B12" s="495"/>
      <c r="C12" s="495"/>
      <c r="D12" s="495"/>
      <c r="E12" s="495"/>
      <c r="F12" s="495"/>
      <c r="G12" s="495"/>
      <c r="H12" s="483"/>
    </row>
    <row r="13" spans="1:8" ht="15">
      <c r="A13" s="497"/>
      <c r="B13" s="495"/>
      <c r="C13" s="495"/>
      <c r="D13" s="495"/>
      <c r="E13" s="495"/>
      <c r="F13" s="495"/>
      <c r="G13" s="495"/>
      <c r="H13" s="483"/>
    </row>
    <row r="14" spans="1:8" ht="15">
      <c r="A14" s="497"/>
      <c r="B14" s="495"/>
      <c r="C14" s="495"/>
      <c r="D14" s="495"/>
      <c r="E14" s="495"/>
      <c r="F14" s="495"/>
      <c r="G14" s="495"/>
      <c r="H14" s="483"/>
    </row>
    <row r="15" spans="1:8" ht="15">
      <c r="A15" s="497"/>
      <c r="B15" s="495"/>
      <c r="C15" s="495"/>
      <c r="D15" s="495"/>
      <c r="E15" s="495"/>
      <c r="F15" s="495"/>
      <c r="G15" s="495"/>
      <c r="H15" s="483"/>
    </row>
    <row r="16" spans="1:8" ht="12.75">
      <c r="A16" s="11"/>
      <c r="B16" s="12"/>
      <c r="C16" s="12"/>
      <c r="D16" s="12"/>
      <c r="E16" s="12"/>
      <c r="F16" s="12"/>
      <c r="G16" s="11"/>
      <c r="H16" s="12"/>
    </row>
    <row r="17" spans="1:8" ht="12.75">
      <c r="A17" s="11"/>
      <c r="B17" s="11"/>
      <c r="C17" s="12"/>
      <c r="D17" s="12"/>
      <c r="E17" s="12"/>
      <c r="F17" s="12"/>
      <c r="G17" s="12"/>
      <c r="H17" s="12"/>
    </row>
    <row r="18" spans="1:8" ht="15">
      <c r="A18" s="483"/>
      <c r="B18" s="483"/>
      <c r="C18" s="483"/>
      <c r="D18" s="483"/>
      <c r="E18" s="483"/>
      <c r="F18" s="837"/>
      <c r="G18" s="837"/>
      <c r="H18" s="483"/>
    </row>
    <row r="19" spans="1:8" ht="16.5">
      <c r="A19" s="11"/>
      <c r="B19" s="483"/>
      <c r="C19" s="23"/>
      <c r="D19" s="23"/>
      <c r="E19" s="23"/>
      <c r="F19" s="365" t="s">
        <v>590</v>
      </c>
      <c r="G19" s="259"/>
      <c r="H19" s="23"/>
    </row>
    <row r="20" spans="1:8" ht="16.5">
      <c r="A20" s="483"/>
      <c r="B20" s="23"/>
      <c r="C20" s="23"/>
      <c r="D20" s="23"/>
      <c r="E20" s="23"/>
      <c r="F20" s="365" t="s">
        <v>468</v>
      </c>
      <c r="G20" s="259"/>
      <c r="H20" s="23"/>
    </row>
    <row r="21" spans="1:8" ht="15">
      <c r="A21" s="12"/>
      <c r="B21" s="11"/>
      <c r="C21" s="11"/>
      <c r="D21" s="11"/>
      <c r="E21" s="631"/>
      <c r="F21" s="631"/>
      <c r="G21" s="631"/>
      <c r="H21" s="483"/>
    </row>
  </sheetData>
  <sheetProtection/>
  <mergeCells count="10">
    <mergeCell ref="F18:G18"/>
    <mergeCell ref="E21:G21"/>
    <mergeCell ref="B4:G4"/>
    <mergeCell ref="F1:G1"/>
    <mergeCell ref="B2:F2"/>
    <mergeCell ref="A8:A9"/>
    <mergeCell ref="B8:B9"/>
    <mergeCell ref="C8:C9"/>
    <mergeCell ref="D8:D9"/>
    <mergeCell ref="E8:G8"/>
  </mergeCells>
  <printOptions/>
  <pageMargins left="0.53" right="0.46" top="0.7480314960629921" bottom="0.7480314960629921" header="0.31496062992125984" footer="0.31496062992125984"/>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sheetPr>
    <pageSetUpPr fitToPage="1"/>
  </sheetPr>
  <dimension ref="A1:W19"/>
  <sheetViews>
    <sheetView view="pageBreakPreview" zoomScale="70" zoomScaleSheetLayoutView="70" zoomScalePageLayoutView="0" workbookViewId="0" topLeftCell="A1">
      <selection activeCell="W12" sqref="W12"/>
    </sheetView>
  </sheetViews>
  <sheetFormatPr defaultColWidth="9.140625" defaultRowHeight="12.75"/>
  <cols>
    <col min="1" max="1" width="9.140625" style="259" customWidth="1"/>
    <col min="2" max="2" width="12.421875" style="259" bestFit="1" customWidth="1"/>
    <col min="3" max="3" width="10.57421875" style="259" customWidth="1"/>
    <col min="4" max="4" width="11.00390625" style="259" customWidth="1"/>
    <col min="5" max="5" width="12.28125" style="259" customWidth="1"/>
    <col min="6" max="6" width="9.140625" style="259" customWidth="1"/>
    <col min="7" max="7" width="10.421875" style="259" customWidth="1"/>
    <col min="8" max="8" width="9.421875" style="259" customWidth="1"/>
    <col min="9" max="9" width="9.7109375" style="259" customWidth="1"/>
    <col min="10" max="10" width="7.140625" style="259" customWidth="1"/>
    <col min="11" max="11" width="10.140625" style="259" customWidth="1"/>
    <col min="12" max="12" width="9.7109375" style="259" customWidth="1"/>
    <col min="13" max="13" width="8.140625" style="259" customWidth="1"/>
    <col min="14" max="14" width="6.8515625" style="259" customWidth="1"/>
    <col min="15" max="15" width="11.28125" style="259" customWidth="1"/>
    <col min="16" max="16" width="10.00390625" style="259" customWidth="1"/>
    <col min="17" max="17" width="9.28125" style="259" customWidth="1"/>
    <col min="18" max="18" width="7.421875" style="259" customWidth="1"/>
    <col min="19" max="19" width="11.8515625" style="259" customWidth="1"/>
    <col min="20" max="20" width="9.8515625" style="259" customWidth="1"/>
    <col min="21" max="21" width="9.00390625" style="259" customWidth="1"/>
    <col min="22" max="22" width="8.57421875" style="259" customWidth="1"/>
    <col min="23" max="16384" width="9.140625" style="259" customWidth="1"/>
  </cols>
  <sheetData>
    <row r="1" spans="3:22" s="108" customFormat="1" ht="15.75">
      <c r="C1" s="28"/>
      <c r="D1" s="28"/>
      <c r="E1" s="28"/>
      <c r="F1" s="28"/>
      <c r="G1" s="28"/>
      <c r="H1" s="28"/>
      <c r="I1" s="43" t="s">
        <v>0</v>
      </c>
      <c r="J1" s="28"/>
      <c r="L1" s="43"/>
      <c r="N1" s="28"/>
      <c r="S1" s="614" t="s">
        <v>673</v>
      </c>
      <c r="T1" s="614"/>
      <c r="U1" s="614"/>
      <c r="V1" s="614"/>
    </row>
    <row r="2" spans="1:22" s="108" customFormat="1" ht="19.5">
      <c r="A2" s="538" t="s">
        <v>786</v>
      </c>
      <c r="B2" s="538"/>
      <c r="C2" s="538"/>
      <c r="D2" s="538"/>
      <c r="E2" s="538"/>
      <c r="F2" s="538"/>
      <c r="G2" s="538"/>
      <c r="H2" s="538"/>
      <c r="I2" s="538"/>
      <c r="J2" s="538"/>
      <c r="K2" s="538"/>
      <c r="L2" s="538"/>
      <c r="M2" s="538"/>
      <c r="N2" s="538"/>
      <c r="O2" s="538"/>
      <c r="P2" s="538"/>
      <c r="Q2" s="538"/>
      <c r="R2" s="538"/>
      <c r="S2" s="538"/>
      <c r="T2" s="538"/>
      <c r="U2" s="538"/>
      <c r="V2" s="538"/>
    </row>
    <row r="3" spans="10:22" s="108" customFormat="1" ht="15.75">
      <c r="J3" s="43"/>
      <c r="K3" s="43"/>
      <c r="L3" s="43"/>
      <c r="M3" s="43"/>
      <c r="N3" s="43"/>
      <c r="O3" s="43"/>
      <c r="P3" s="43"/>
      <c r="Q3" s="43"/>
      <c r="R3" s="43"/>
      <c r="S3" s="43"/>
      <c r="T3" s="43"/>
      <c r="U3" s="43"/>
      <c r="V3" s="43"/>
    </row>
    <row r="4" spans="3:23" ht="15.75">
      <c r="C4" s="539" t="s">
        <v>930</v>
      </c>
      <c r="D4" s="539"/>
      <c r="E4" s="539"/>
      <c r="F4" s="539"/>
      <c r="G4" s="539"/>
      <c r="H4" s="539"/>
      <c r="I4" s="539"/>
      <c r="J4" s="539"/>
      <c r="K4" s="539"/>
      <c r="L4" s="539"/>
      <c r="M4" s="539"/>
      <c r="N4" s="539"/>
      <c r="O4" s="539"/>
      <c r="P4" s="539"/>
      <c r="Q4" s="539"/>
      <c r="R4" s="539"/>
      <c r="S4" s="539"/>
      <c r="T4" s="539"/>
      <c r="U4" s="539"/>
      <c r="V4" s="539"/>
      <c r="W4" s="43"/>
    </row>
    <row r="5" spans="3:23" ht="15.75">
      <c r="C5" s="260"/>
      <c r="D5" s="260"/>
      <c r="E5" s="260"/>
      <c r="F5" s="260"/>
      <c r="G5" s="260"/>
      <c r="H5" s="260"/>
      <c r="I5" s="260"/>
      <c r="J5" s="260"/>
      <c r="Q5" s="260"/>
      <c r="R5" s="260"/>
      <c r="S5" s="260"/>
      <c r="T5" s="260"/>
      <c r="U5" s="260"/>
      <c r="V5" s="260"/>
      <c r="W5" s="260"/>
    </row>
    <row r="6" spans="1:2" ht="18.75">
      <c r="A6" s="501" t="s">
        <v>466</v>
      </c>
      <c r="B6" s="272"/>
    </row>
    <row r="7" ht="15.75">
      <c r="B7" s="261"/>
    </row>
    <row r="8" spans="1:22" ht="15.75">
      <c r="A8" s="622" t="s">
        <v>2</v>
      </c>
      <c r="B8" s="839" t="s">
        <v>3</v>
      </c>
      <c r="C8" s="840" t="s">
        <v>931</v>
      </c>
      <c r="D8" s="841"/>
      <c r="E8" s="841"/>
      <c r="F8" s="841"/>
      <c r="G8" s="840" t="s">
        <v>932</v>
      </c>
      <c r="H8" s="841"/>
      <c r="I8" s="841"/>
      <c r="J8" s="841"/>
      <c r="K8" s="840" t="s">
        <v>933</v>
      </c>
      <c r="L8" s="841"/>
      <c r="M8" s="841"/>
      <c r="N8" s="841"/>
      <c r="O8" s="840" t="s">
        <v>934</v>
      </c>
      <c r="P8" s="841"/>
      <c r="Q8" s="841"/>
      <c r="R8" s="841"/>
      <c r="S8" s="850" t="s">
        <v>15</v>
      </c>
      <c r="T8" s="851"/>
      <c r="U8" s="851"/>
      <c r="V8" s="851"/>
    </row>
    <row r="9" spans="1:22" ht="30" customHeight="1">
      <c r="A9" s="622"/>
      <c r="B9" s="839"/>
      <c r="C9" s="842" t="s">
        <v>935</v>
      </c>
      <c r="D9" s="844" t="s">
        <v>936</v>
      </c>
      <c r="E9" s="845"/>
      <c r="F9" s="846"/>
      <c r="G9" s="842" t="s">
        <v>935</v>
      </c>
      <c r="H9" s="844" t="s">
        <v>936</v>
      </c>
      <c r="I9" s="845"/>
      <c r="J9" s="846"/>
      <c r="K9" s="842" t="s">
        <v>935</v>
      </c>
      <c r="L9" s="844" t="s">
        <v>936</v>
      </c>
      <c r="M9" s="845"/>
      <c r="N9" s="846"/>
      <c r="O9" s="842" t="s">
        <v>935</v>
      </c>
      <c r="P9" s="844" t="s">
        <v>936</v>
      </c>
      <c r="Q9" s="845"/>
      <c r="R9" s="846"/>
      <c r="S9" s="842" t="s">
        <v>935</v>
      </c>
      <c r="T9" s="844" t="s">
        <v>936</v>
      </c>
      <c r="U9" s="845"/>
      <c r="V9" s="846"/>
    </row>
    <row r="10" spans="1:22" ht="30">
      <c r="A10" s="622"/>
      <c r="B10" s="839"/>
      <c r="C10" s="843"/>
      <c r="D10" s="492" t="s">
        <v>937</v>
      </c>
      <c r="E10" s="492" t="s">
        <v>190</v>
      </c>
      <c r="F10" s="492" t="s">
        <v>15</v>
      </c>
      <c r="G10" s="843"/>
      <c r="H10" s="492" t="s">
        <v>937</v>
      </c>
      <c r="I10" s="492" t="s">
        <v>190</v>
      </c>
      <c r="J10" s="492" t="s">
        <v>15</v>
      </c>
      <c r="K10" s="843"/>
      <c r="L10" s="492" t="s">
        <v>937</v>
      </c>
      <c r="M10" s="492" t="s">
        <v>190</v>
      </c>
      <c r="N10" s="492" t="s">
        <v>15</v>
      </c>
      <c r="O10" s="843"/>
      <c r="P10" s="492" t="s">
        <v>937</v>
      </c>
      <c r="Q10" s="492" t="s">
        <v>190</v>
      </c>
      <c r="R10" s="492" t="s">
        <v>15</v>
      </c>
      <c r="S10" s="843"/>
      <c r="T10" s="492" t="s">
        <v>937</v>
      </c>
      <c r="U10" s="492" t="s">
        <v>190</v>
      </c>
      <c r="V10" s="492" t="s">
        <v>15</v>
      </c>
    </row>
    <row r="11" spans="1:22" ht="15.75">
      <c r="A11" s="499">
        <v>1</v>
      </c>
      <c r="B11" s="500">
        <v>2</v>
      </c>
      <c r="C11" s="500">
        <v>3</v>
      </c>
      <c r="D11" s="499">
        <v>4</v>
      </c>
      <c r="E11" s="500">
        <v>5</v>
      </c>
      <c r="F11" s="500">
        <v>6</v>
      </c>
      <c r="G11" s="499">
        <v>7</v>
      </c>
      <c r="H11" s="500">
        <v>8</v>
      </c>
      <c r="I11" s="500">
        <v>9</v>
      </c>
      <c r="J11" s="499">
        <v>10</v>
      </c>
      <c r="K11" s="500">
        <v>11</v>
      </c>
      <c r="L11" s="500">
        <v>12</v>
      </c>
      <c r="M11" s="499">
        <v>13</v>
      </c>
      <c r="N11" s="500">
        <v>14</v>
      </c>
      <c r="O11" s="500">
        <v>15</v>
      </c>
      <c r="P11" s="499">
        <v>16</v>
      </c>
      <c r="Q11" s="500">
        <v>17</v>
      </c>
      <c r="R11" s="500">
        <v>18</v>
      </c>
      <c r="S11" s="499">
        <v>19</v>
      </c>
      <c r="T11" s="500">
        <v>20</v>
      </c>
      <c r="U11" s="500">
        <v>21</v>
      </c>
      <c r="V11" s="499">
        <v>22</v>
      </c>
    </row>
    <row r="12" spans="1:22" ht="15.75">
      <c r="A12" s="496">
        <v>1</v>
      </c>
      <c r="B12" s="493" t="s">
        <v>470</v>
      </c>
      <c r="C12" s="494"/>
      <c r="D12" s="847" t="s">
        <v>476</v>
      </c>
      <c r="E12" s="848"/>
      <c r="F12" s="849"/>
      <c r="G12" s="494"/>
      <c r="H12" s="847" t="s">
        <v>476</v>
      </c>
      <c r="I12" s="848"/>
      <c r="J12" s="849"/>
      <c r="K12" s="494"/>
      <c r="L12" s="847" t="s">
        <v>476</v>
      </c>
      <c r="M12" s="848"/>
      <c r="N12" s="849"/>
      <c r="O12" s="494"/>
      <c r="P12" s="847" t="s">
        <v>476</v>
      </c>
      <c r="Q12" s="848"/>
      <c r="R12" s="849"/>
      <c r="S12" s="494"/>
      <c r="T12" s="847" t="s">
        <v>476</v>
      </c>
      <c r="U12" s="848"/>
      <c r="V12" s="849"/>
    </row>
    <row r="18" ht="18">
      <c r="R18" s="364" t="s">
        <v>590</v>
      </c>
    </row>
    <row r="19" ht="18">
      <c r="R19" s="364" t="s">
        <v>468</v>
      </c>
    </row>
  </sheetData>
  <sheetProtection/>
  <mergeCells count="25">
    <mergeCell ref="D12:F12"/>
    <mergeCell ref="H12:J12"/>
    <mergeCell ref="L12:N12"/>
    <mergeCell ref="P12:R12"/>
    <mergeCell ref="T12:V12"/>
    <mergeCell ref="S8:V8"/>
    <mergeCell ref="D9:F9"/>
    <mergeCell ref="H9:J9"/>
    <mergeCell ref="P9:R9"/>
    <mergeCell ref="T9:V9"/>
    <mergeCell ref="S1:V1"/>
    <mergeCell ref="C4:V4"/>
    <mergeCell ref="S9:S10"/>
    <mergeCell ref="A2:V2"/>
    <mergeCell ref="C9:C10"/>
    <mergeCell ref="A8:A10"/>
    <mergeCell ref="B8:B10"/>
    <mergeCell ref="C8:F8"/>
    <mergeCell ref="G8:J8"/>
    <mergeCell ref="K8:N8"/>
    <mergeCell ref="O8:R8"/>
    <mergeCell ref="G9:G10"/>
    <mergeCell ref="K9:K10"/>
    <mergeCell ref="L9:N9"/>
    <mergeCell ref="O9:O10"/>
  </mergeCells>
  <printOptions horizontalCentered="1"/>
  <pageMargins left="0.51" right="0.36" top="0.87" bottom="0" header="0.31496062992125984" footer="0.31496062992125984"/>
  <pageSetup fitToHeight="1" fitToWidth="1" horizontalDpi="600" verticalDpi="600" orientation="landscape" paperSize="9" scale="66" r:id="rId1"/>
</worksheet>
</file>

<file path=xl/worksheets/sheet66.xml><?xml version="1.0" encoding="utf-8"?>
<worksheet xmlns="http://schemas.openxmlformats.org/spreadsheetml/2006/main" xmlns:r="http://schemas.openxmlformats.org/officeDocument/2006/relationships">
  <sheetPr>
    <pageSetUpPr fitToPage="1"/>
  </sheetPr>
  <dimension ref="A1:W19"/>
  <sheetViews>
    <sheetView view="pageBreakPreview" zoomScale="70" zoomScaleSheetLayoutView="70" zoomScalePageLayoutView="0" workbookViewId="0" topLeftCell="A1">
      <selection activeCell="V10" sqref="V10"/>
    </sheetView>
  </sheetViews>
  <sheetFormatPr defaultColWidth="9.140625" defaultRowHeight="12.75"/>
  <cols>
    <col min="1" max="1" width="9.140625" style="259" customWidth="1"/>
    <col min="2" max="2" width="12.421875" style="259" bestFit="1" customWidth="1"/>
    <col min="3" max="3" width="10.57421875" style="259" customWidth="1"/>
    <col min="4" max="4" width="11.00390625" style="259" customWidth="1"/>
    <col min="5" max="5" width="12.28125" style="259" customWidth="1"/>
    <col min="6" max="6" width="9.140625" style="259" customWidth="1"/>
    <col min="7" max="7" width="10.421875" style="259" customWidth="1"/>
    <col min="8" max="8" width="9.421875" style="259" customWidth="1"/>
    <col min="9" max="9" width="9.7109375" style="259" customWidth="1"/>
    <col min="10" max="10" width="7.140625" style="259" customWidth="1"/>
    <col min="11" max="11" width="10.140625" style="259" customWidth="1"/>
    <col min="12" max="12" width="9.7109375" style="259" customWidth="1"/>
    <col min="13" max="13" width="8.140625" style="259" customWidth="1"/>
    <col min="14" max="14" width="6.8515625" style="259" customWidth="1"/>
    <col min="15" max="15" width="11.28125" style="259" customWidth="1"/>
    <col min="16" max="16" width="10.00390625" style="259" customWidth="1"/>
    <col min="17" max="17" width="9.28125" style="259" customWidth="1"/>
    <col min="18" max="18" width="7.421875" style="259" customWidth="1"/>
    <col min="19" max="19" width="11.8515625" style="259" customWidth="1"/>
    <col min="20" max="20" width="9.8515625" style="259" customWidth="1"/>
    <col min="21" max="21" width="9.00390625" style="259" customWidth="1"/>
    <col min="22" max="22" width="8.57421875" style="259" customWidth="1"/>
    <col min="23" max="16384" width="9.140625" style="259" customWidth="1"/>
  </cols>
  <sheetData>
    <row r="1" spans="3:22" s="108" customFormat="1" ht="15.75">
      <c r="C1" s="28"/>
      <c r="D1" s="28"/>
      <c r="E1" s="28"/>
      <c r="F1" s="28"/>
      <c r="G1" s="28"/>
      <c r="H1" s="28"/>
      <c r="I1" s="43" t="s">
        <v>0</v>
      </c>
      <c r="J1" s="28"/>
      <c r="L1" s="43"/>
      <c r="N1" s="28"/>
      <c r="S1" s="614" t="s">
        <v>938</v>
      </c>
      <c r="T1" s="614"/>
      <c r="U1" s="614"/>
      <c r="V1" s="614"/>
    </row>
    <row r="2" spans="1:22" s="108" customFormat="1" ht="19.5">
      <c r="A2" s="538" t="s">
        <v>786</v>
      </c>
      <c r="B2" s="538"/>
      <c r="C2" s="538"/>
      <c r="D2" s="538"/>
      <c r="E2" s="538"/>
      <c r="F2" s="538"/>
      <c r="G2" s="538"/>
      <c r="H2" s="538"/>
      <c r="I2" s="538"/>
      <c r="J2" s="538"/>
      <c r="K2" s="538"/>
      <c r="L2" s="538"/>
      <c r="M2" s="538"/>
      <c r="N2" s="538"/>
      <c r="O2" s="538"/>
      <c r="P2" s="538"/>
      <c r="Q2" s="538"/>
      <c r="R2" s="538"/>
      <c r="S2" s="538"/>
      <c r="T2" s="538"/>
      <c r="U2" s="538"/>
      <c r="V2" s="538"/>
    </row>
    <row r="3" spans="10:22" s="108" customFormat="1" ht="15.75">
      <c r="J3" s="43"/>
      <c r="K3" s="43"/>
      <c r="L3" s="43"/>
      <c r="M3" s="43"/>
      <c r="N3" s="43"/>
      <c r="O3" s="43"/>
      <c r="P3" s="43"/>
      <c r="Q3" s="43"/>
      <c r="R3" s="43"/>
      <c r="S3" s="43"/>
      <c r="T3" s="43"/>
      <c r="U3" s="43"/>
      <c r="V3" s="43"/>
    </row>
    <row r="4" spans="3:23" ht="15.75">
      <c r="C4" s="539" t="s">
        <v>939</v>
      </c>
      <c r="D4" s="539"/>
      <c r="E4" s="539"/>
      <c r="F4" s="539"/>
      <c r="G4" s="539"/>
      <c r="H4" s="539"/>
      <c r="I4" s="539"/>
      <c r="J4" s="539"/>
      <c r="K4" s="539"/>
      <c r="L4" s="539"/>
      <c r="M4" s="539"/>
      <c r="N4" s="539"/>
      <c r="O4" s="539"/>
      <c r="P4" s="539"/>
      <c r="Q4" s="539"/>
      <c r="R4" s="539"/>
      <c r="S4" s="539"/>
      <c r="T4" s="539"/>
      <c r="U4" s="539"/>
      <c r="V4" s="539"/>
      <c r="W4" s="43"/>
    </row>
    <row r="5" spans="3:23" ht="15.75">
      <c r="C5" s="260"/>
      <c r="D5" s="260"/>
      <c r="E5" s="260"/>
      <c r="F5" s="260"/>
      <c r="G5" s="260"/>
      <c r="H5" s="260"/>
      <c r="I5" s="260"/>
      <c r="J5" s="260"/>
      <c r="Q5" s="260"/>
      <c r="R5" s="260"/>
      <c r="S5" s="260"/>
      <c r="T5" s="260"/>
      <c r="U5" s="260"/>
      <c r="V5" s="260"/>
      <c r="W5" s="260"/>
    </row>
    <row r="6" spans="1:2" ht="18.75">
      <c r="A6" s="501" t="s">
        <v>466</v>
      </c>
      <c r="B6" s="272"/>
    </row>
    <row r="7" ht="15.75">
      <c r="B7" s="261"/>
    </row>
    <row r="8" spans="1:22" ht="15.75">
      <c r="A8" s="622" t="s">
        <v>2</v>
      </c>
      <c r="B8" s="839" t="s">
        <v>3</v>
      </c>
      <c r="C8" s="840" t="s">
        <v>931</v>
      </c>
      <c r="D8" s="841"/>
      <c r="E8" s="841"/>
      <c r="F8" s="841"/>
      <c r="G8" s="840" t="s">
        <v>932</v>
      </c>
      <c r="H8" s="841"/>
      <c r="I8" s="841"/>
      <c r="J8" s="841"/>
      <c r="K8" s="840" t="s">
        <v>933</v>
      </c>
      <c r="L8" s="841"/>
      <c r="M8" s="841"/>
      <c r="N8" s="841"/>
      <c r="O8" s="840" t="s">
        <v>934</v>
      </c>
      <c r="P8" s="841"/>
      <c r="Q8" s="841"/>
      <c r="R8" s="841"/>
      <c r="S8" s="850" t="s">
        <v>15</v>
      </c>
      <c r="T8" s="851"/>
      <c r="U8" s="851"/>
      <c r="V8" s="851"/>
    </row>
    <row r="9" spans="1:22" ht="30" customHeight="1">
      <c r="A9" s="622"/>
      <c r="B9" s="839"/>
      <c r="C9" s="842" t="s">
        <v>935</v>
      </c>
      <c r="D9" s="844" t="s">
        <v>936</v>
      </c>
      <c r="E9" s="845"/>
      <c r="F9" s="846"/>
      <c r="G9" s="842" t="s">
        <v>935</v>
      </c>
      <c r="H9" s="844" t="s">
        <v>936</v>
      </c>
      <c r="I9" s="845"/>
      <c r="J9" s="846"/>
      <c r="K9" s="842" t="s">
        <v>935</v>
      </c>
      <c r="L9" s="844" t="s">
        <v>936</v>
      </c>
      <c r="M9" s="845"/>
      <c r="N9" s="846"/>
      <c r="O9" s="842" t="s">
        <v>935</v>
      </c>
      <c r="P9" s="844" t="s">
        <v>936</v>
      </c>
      <c r="Q9" s="845"/>
      <c r="R9" s="846"/>
      <c r="S9" s="842" t="s">
        <v>935</v>
      </c>
      <c r="T9" s="844" t="s">
        <v>936</v>
      </c>
      <c r="U9" s="845"/>
      <c r="V9" s="846"/>
    </row>
    <row r="10" spans="1:22" ht="30">
      <c r="A10" s="622"/>
      <c r="B10" s="839"/>
      <c r="C10" s="843"/>
      <c r="D10" s="492" t="s">
        <v>937</v>
      </c>
      <c r="E10" s="492" t="s">
        <v>190</v>
      </c>
      <c r="F10" s="492" t="s">
        <v>15</v>
      </c>
      <c r="G10" s="843"/>
      <c r="H10" s="492" t="s">
        <v>937</v>
      </c>
      <c r="I10" s="492" t="s">
        <v>190</v>
      </c>
      <c r="J10" s="492" t="s">
        <v>15</v>
      </c>
      <c r="K10" s="843"/>
      <c r="L10" s="492" t="s">
        <v>937</v>
      </c>
      <c r="M10" s="492" t="s">
        <v>190</v>
      </c>
      <c r="N10" s="492" t="s">
        <v>15</v>
      </c>
      <c r="O10" s="843"/>
      <c r="P10" s="492" t="s">
        <v>937</v>
      </c>
      <c r="Q10" s="492" t="s">
        <v>190</v>
      </c>
      <c r="R10" s="492" t="s">
        <v>15</v>
      </c>
      <c r="S10" s="843"/>
      <c r="T10" s="492" t="s">
        <v>937</v>
      </c>
      <c r="U10" s="492" t="s">
        <v>190</v>
      </c>
      <c r="V10" s="492" t="s">
        <v>15</v>
      </c>
    </row>
    <row r="11" spans="1:22" ht="15.75">
      <c r="A11" s="499">
        <v>1</v>
      </c>
      <c r="B11" s="500">
        <v>2</v>
      </c>
      <c r="C11" s="500">
        <v>3</v>
      </c>
      <c r="D11" s="499">
        <v>4</v>
      </c>
      <c r="E11" s="500">
        <v>5</v>
      </c>
      <c r="F11" s="500">
        <v>6</v>
      </c>
      <c r="G11" s="499">
        <v>7</v>
      </c>
      <c r="H11" s="500">
        <v>8</v>
      </c>
      <c r="I11" s="500">
        <v>9</v>
      </c>
      <c r="J11" s="499">
        <v>10</v>
      </c>
      <c r="K11" s="500">
        <v>11</v>
      </c>
      <c r="L11" s="500">
        <v>12</v>
      </c>
      <c r="M11" s="499">
        <v>13</v>
      </c>
      <c r="N11" s="500">
        <v>14</v>
      </c>
      <c r="O11" s="500">
        <v>15</v>
      </c>
      <c r="P11" s="499">
        <v>16</v>
      </c>
      <c r="Q11" s="500">
        <v>17</v>
      </c>
      <c r="R11" s="500">
        <v>18</v>
      </c>
      <c r="S11" s="499">
        <v>19</v>
      </c>
      <c r="T11" s="500">
        <v>20</v>
      </c>
      <c r="U11" s="500">
        <v>21</v>
      </c>
      <c r="V11" s="499">
        <v>22</v>
      </c>
    </row>
    <row r="12" spans="1:22" ht="15.75">
      <c r="A12" s="496">
        <v>1</v>
      </c>
      <c r="B12" s="493" t="s">
        <v>470</v>
      </c>
      <c r="C12" s="494"/>
      <c r="D12" s="847" t="s">
        <v>476</v>
      </c>
      <c r="E12" s="848"/>
      <c r="F12" s="849"/>
      <c r="G12" s="494"/>
      <c r="H12" s="847" t="s">
        <v>476</v>
      </c>
      <c r="I12" s="848"/>
      <c r="J12" s="849"/>
      <c r="K12" s="494"/>
      <c r="L12" s="847" t="s">
        <v>476</v>
      </c>
      <c r="M12" s="848"/>
      <c r="N12" s="849"/>
      <c r="O12" s="494"/>
      <c r="P12" s="847" t="s">
        <v>476</v>
      </c>
      <c r="Q12" s="848"/>
      <c r="R12" s="849"/>
      <c r="S12" s="494"/>
      <c r="T12" s="847" t="s">
        <v>476</v>
      </c>
      <c r="U12" s="848"/>
      <c r="V12" s="849"/>
    </row>
    <row r="18" ht="18">
      <c r="R18" s="364" t="s">
        <v>590</v>
      </c>
    </row>
    <row r="19" ht="18">
      <c r="R19" s="364" t="s">
        <v>468</v>
      </c>
    </row>
  </sheetData>
  <sheetProtection/>
  <mergeCells count="25">
    <mergeCell ref="O9:O10"/>
    <mergeCell ref="P9:R9"/>
    <mergeCell ref="S9:S10"/>
    <mergeCell ref="T9:V9"/>
    <mergeCell ref="D12:F12"/>
    <mergeCell ref="H12:J12"/>
    <mergeCell ref="L12:N12"/>
    <mergeCell ref="P12:R12"/>
    <mergeCell ref="T12:V12"/>
    <mergeCell ref="C9:C10"/>
    <mergeCell ref="D9:F9"/>
    <mergeCell ref="G9:G10"/>
    <mergeCell ref="H9:J9"/>
    <mergeCell ref="K9:K10"/>
    <mergeCell ref="L9:N9"/>
    <mergeCell ref="S1:V1"/>
    <mergeCell ref="A2:V2"/>
    <mergeCell ref="C4:V4"/>
    <mergeCell ref="A8:A10"/>
    <mergeCell ref="B8:B10"/>
    <mergeCell ref="C8:F8"/>
    <mergeCell ref="G8:J8"/>
    <mergeCell ref="K8:N8"/>
    <mergeCell ref="O8:R8"/>
    <mergeCell ref="S8:V8"/>
  </mergeCells>
  <printOptions horizontalCentered="1"/>
  <pageMargins left="0.51" right="0.36" top="0.87" bottom="0" header="0.31496062992125984" footer="0.31496062992125984"/>
  <pageSetup fitToHeight="1" fitToWidth="1" horizontalDpi="600" verticalDpi="600" orientation="landscape" paperSize="9" scale="66" r:id="rId1"/>
</worksheet>
</file>

<file path=xl/worksheets/sheet67.xml><?xml version="1.0" encoding="utf-8"?>
<worksheet xmlns="http://schemas.openxmlformats.org/spreadsheetml/2006/main" xmlns:r="http://schemas.openxmlformats.org/officeDocument/2006/relationships">
  <sheetPr>
    <pageSetUpPr fitToPage="1"/>
  </sheetPr>
  <dimension ref="A1:S19"/>
  <sheetViews>
    <sheetView view="pageBreakPreview" zoomScale="90" zoomScaleSheetLayoutView="90" zoomScalePageLayoutView="0" workbookViewId="0" topLeftCell="A1">
      <selection activeCell="D14" sqref="D14"/>
    </sheetView>
  </sheetViews>
  <sheetFormatPr defaultColWidth="8.8515625" defaultRowHeight="12.75"/>
  <cols>
    <col min="1" max="1" width="8.140625" style="274" customWidth="1"/>
    <col min="2" max="2" width="14.00390625" style="274" customWidth="1"/>
    <col min="3" max="3" width="12.140625" style="274" customWidth="1"/>
    <col min="4" max="4" width="11.7109375" style="274" customWidth="1"/>
    <col min="5" max="5" width="12.00390625" style="274" customWidth="1"/>
    <col min="6" max="6" width="18.140625" style="274" customWidth="1"/>
    <col min="7" max="7" width="15.140625" style="274" customWidth="1"/>
    <col min="8" max="8" width="14.421875" style="274" customWidth="1"/>
    <col min="9" max="9" width="14.8515625" style="274" customWidth="1"/>
    <col min="10" max="10" width="19.28125" style="274" customWidth="1"/>
    <col min="11" max="11" width="17.00390625" style="274" customWidth="1"/>
    <col min="12" max="12" width="16.28125" style="274" customWidth="1"/>
    <col min="13" max="16384" width="8.8515625" style="274" customWidth="1"/>
  </cols>
  <sheetData>
    <row r="1" spans="2:12" ht="15.75">
      <c r="B1" s="108"/>
      <c r="C1" s="108"/>
      <c r="D1" s="108"/>
      <c r="E1" s="108"/>
      <c r="F1" s="25"/>
      <c r="G1" s="25"/>
      <c r="H1" s="108"/>
      <c r="J1" s="26"/>
      <c r="K1" s="614" t="s">
        <v>674</v>
      </c>
      <c r="L1" s="614"/>
    </row>
    <row r="2" spans="2:10" ht="15.75">
      <c r="B2" s="537" t="s">
        <v>0</v>
      </c>
      <c r="C2" s="537"/>
      <c r="D2" s="537"/>
      <c r="E2" s="537"/>
      <c r="F2" s="537"/>
      <c r="G2" s="537"/>
      <c r="H2" s="537"/>
      <c r="I2" s="537"/>
      <c r="J2" s="537"/>
    </row>
    <row r="3" spans="2:10" ht="19.5">
      <c r="B3" s="538" t="s">
        <v>786</v>
      </c>
      <c r="C3" s="538"/>
      <c r="D3" s="538"/>
      <c r="E3" s="538"/>
      <c r="F3" s="538"/>
      <c r="G3" s="538"/>
      <c r="H3" s="538"/>
      <c r="I3" s="538"/>
      <c r="J3" s="538"/>
    </row>
    <row r="4" spans="2:10" ht="15.75">
      <c r="B4" s="25"/>
      <c r="C4" s="25"/>
      <c r="D4" s="25"/>
      <c r="E4" s="25"/>
      <c r="F4" s="25"/>
      <c r="G4" s="25"/>
      <c r="H4" s="25"/>
      <c r="I4" s="25"/>
      <c r="J4" s="25"/>
    </row>
    <row r="5" spans="2:12" ht="15" customHeight="1">
      <c r="B5" s="824" t="s">
        <v>940</v>
      </c>
      <c r="C5" s="824"/>
      <c r="D5" s="824"/>
      <c r="E5" s="824"/>
      <c r="F5" s="824"/>
      <c r="G5" s="824"/>
      <c r="H5" s="824"/>
      <c r="I5" s="824"/>
      <c r="J5" s="824"/>
      <c r="K5" s="824"/>
      <c r="L5" s="824"/>
    </row>
    <row r="6" spans="1:3" ht="15.75">
      <c r="A6" s="48" t="s">
        <v>466</v>
      </c>
      <c r="B6" s="48"/>
      <c r="C6" s="107"/>
    </row>
    <row r="7" spans="1:12" ht="15" customHeight="1">
      <c r="A7" s="857" t="s">
        <v>100</v>
      </c>
      <c r="B7" s="825" t="s">
        <v>3</v>
      </c>
      <c r="C7" s="864" t="s">
        <v>20</v>
      </c>
      <c r="D7" s="864"/>
      <c r="E7" s="864"/>
      <c r="F7" s="864"/>
      <c r="G7" s="852" t="s">
        <v>21</v>
      </c>
      <c r="H7" s="853"/>
      <c r="I7" s="853"/>
      <c r="J7" s="854"/>
      <c r="K7" s="825" t="s">
        <v>369</v>
      </c>
      <c r="L7" s="830" t="s">
        <v>728</v>
      </c>
    </row>
    <row r="8" spans="1:12" ht="30.75" customHeight="1">
      <c r="A8" s="858"/>
      <c r="B8" s="860"/>
      <c r="C8" s="830" t="s">
        <v>228</v>
      </c>
      <c r="D8" s="825" t="s">
        <v>432</v>
      </c>
      <c r="E8" s="861" t="s">
        <v>89</v>
      </c>
      <c r="F8" s="829"/>
      <c r="G8" s="826" t="s">
        <v>228</v>
      </c>
      <c r="H8" s="830" t="s">
        <v>432</v>
      </c>
      <c r="I8" s="862" t="s">
        <v>89</v>
      </c>
      <c r="J8" s="863"/>
      <c r="K8" s="860"/>
      <c r="L8" s="830"/>
    </row>
    <row r="9" spans="1:15" ht="95.25" customHeight="1">
      <c r="A9" s="859"/>
      <c r="B9" s="826"/>
      <c r="C9" s="830"/>
      <c r="D9" s="826"/>
      <c r="E9" s="262" t="s">
        <v>941</v>
      </c>
      <c r="F9" s="262" t="s">
        <v>433</v>
      </c>
      <c r="G9" s="830"/>
      <c r="H9" s="830"/>
      <c r="I9" s="262" t="s">
        <v>941</v>
      </c>
      <c r="J9" s="262" t="s">
        <v>433</v>
      </c>
      <c r="K9" s="826"/>
      <c r="L9" s="830"/>
      <c r="M9" s="275"/>
      <c r="N9" s="275"/>
      <c r="O9" s="275"/>
    </row>
    <row r="10" spans="1:15" ht="15">
      <c r="A10" s="276">
        <v>1</v>
      </c>
      <c r="B10" s="277">
        <v>2</v>
      </c>
      <c r="C10" s="276">
        <v>3</v>
      </c>
      <c r="D10" s="277">
        <v>4</v>
      </c>
      <c r="E10" s="276">
        <v>5</v>
      </c>
      <c r="F10" s="277">
        <v>6</v>
      </c>
      <c r="G10" s="276">
        <v>7</v>
      </c>
      <c r="H10" s="277">
        <v>8</v>
      </c>
      <c r="I10" s="276">
        <v>9</v>
      </c>
      <c r="J10" s="277">
        <v>10</v>
      </c>
      <c r="K10" s="276" t="s">
        <v>727</v>
      </c>
      <c r="L10" s="277">
        <v>12</v>
      </c>
      <c r="M10" s="275"/>
      <c r="N10" s="275"/>
      <c r="O10" s="275"/>
    </row>
    <row r="11" spans="1:19" s="278" customFormat="1" ht="29.25" customHeight="1">
      <c r="A11" s="278">
        <v>1</v>
      </c>
      <c r="B11" s="279" t="s">
        <v>470</v>
      </c>
      <c r="C11" s="279">
        <v>52750</v>
      </c>
      <c r="D11" s="279">
        <v>492</v>
      </c>
      <c r="E11" s="279">
        <v>484</v>
      </c>
      <c r="F11" s="279">
        <v>0</v>
      </c>
      <c r="G11" s="279">
        <v>42584</v>
      </c>
      <c r="H11" s="279">
        <v>333</v>
      </c>
      <c r="I11" s="279">
        <v>322</v>
      </c>
      <c r="J11" s="279">
        <v>0</v>
      </c>
      <c r="K11" s="278">
        <f>E11+F11+I11+J11</f>
        <v>806</v>
      </c>
      <c r="L11" s="378" t="s">
        <v>479</v>
      </c>
      <c r="M11" s="280"/>
      <c r="N11" s="280"/>
      <c r="O11" s="280"/>
      <c r="P11" s="280"/>
      <c r="Q11" s="280"/>
      <c r="R11" s="280"/>
      <c r="S11" s="280"/>
    </row>
    <row r="12" spans="1:12" ht="17.25" customHeight="1">
      <c r="A12" s="855" t="s">
        <v>107</v>
      </c>
      <c r="B12" s="855"/>
      <c r="C12" s="855"/>
      <c r="D12" s="855"/>
      <c r="E12" s="855"/>
      <c r="F12" s="855"/>
      <c r="G12" s="855"/>
      <c r="H12" s="855"/>
      <c r="I12" s="855"/>
      <c r="J12" s="855"/>
      <c r="K12" s="856"/>
      <c r="L12" s="856"/>
    </row>
    <row r="18" ht="15.75">
      <c r="J18" s="10" t="s">
        <v>590</v>
      </c>
    </row>
    <row r="19" spans="2:12" s="108" customFormat="1" ht="15.75">
      <c r="B19" s="10"/>
      <c r="C19" s="10"/>
      <c r="D19" s="10"/>
      <c r="E19" s="10"/>
      <c r="J19" s="10" t="s">
        <v>468</v>
      </c>
      <c r="K19" s="43"/>
      <c r="L19" s="43"/>
    </row>
  </sheetData>
  <sheetProtection/>
  <mergeCells count="17">
    <mergeCell ref="L7:L9"/>
    <mergeCell ref="I8:J8"/>
    <mergeCell ref="C8:C9"/>
    <mergeCell ref="H8:H9"/>
    <mergeCell ref="G8:G9"/>
    <mergeCell ref="C7:F7"/>
    <mergeCell ref="D8:D9"/>
    <mergeCell ref="K1:L1"/>
    <mergeCell ref="B2:J2"/>
    <mergeCell ref="B3:J3"/>
    <mergeCell ref="G7:J7"/>
    <mergeCell ref="B5:L5"/>
    <mergeCell ref="A12:L12"/>
    <mergeCell ref="A7:A9"/>
    <mergeCell ref="B7:B9"/>
    <mergeCell ref="K7:K9"/>
    <mergeCell ref="E8:F8"/>
  </mergeCells>
  <printOptions horizontalCentered="1"/>
  <pageMargins left="0.52" right="0.47" top="0.81" bottom="0" header="0.31496062992125984" footer="0.31496062992125984"/>
  <pageSetup fitToHeight="1" fitToWidth="1" horizontalDpi="600" verticalDpi="600" orientation="landscape" paperSize="9" scale="80" r:id="rId1"/>
</worksheet>
</file>

<file path=xl/worksheets/sheet68.xml><?xml version="1.0" encoding="utf-8"?>
<worksheet xmlns="http://schemas.openxmlformats.org/spreadsheetml/2006/main" xmlns:r="http://schemas.openxmlformats.org/officeDocument/2006/relationships">
  <sheetPr>
    <pageSetUpPr fitToPage="1"/>
  </sheetPr>
  <dimension ref="A1:IO33"/>
  <sheetViews>
    <sheetView view="pageBreakPreview" zoomScale="90" zoomScaleSheetLayoutView="90" zoomScalePageLayoutView="0" workbookViewId="0" topLeftCell="A5">
      <selection activeCell="B26" sqref="B26"/>
    </sheetView>
  </sheetViews>
  <sheetFormatPr defaultColWidth="9.140625" defaultRowHeight="12.75"/>
  <cols>
    <col min="1" max="1" width="8.421875" style="301" customWidth="1"/>
    <col min="2" max="2" width="24.57421875" style="301" bestFit="1" customWidth="1"/>
    <col min="3" max="3" width="8.28125" style="301" bestFit="1" customWidth="1"/>
    <col min="4" max="4" width="7.00390625" style="301" bestFit="1" customWidth="1"/>
    <col min="5" max="6" width="8.28125" style="301" bestFit="1" customWidth="1"/>
    <col min="7" max="7" width="7.00390625" style="301" bestFit="1" customWidth="1"/>
    <col min="8" max="8" width="8.28125" style="301" bestFit="1" customWidth="1"/>
    <col min="9" max="9" width="9.57421875" style="301" bestFit="1" customWidth="1"/>
    <col min="10" max="10" width="8.28125" style="301" bestFit="1" customWidth="1"/>
    <col min="11" max="11" width="5.7109375" style="301" bestFit="1" customWidth="1"/>
    <col min="12" max="12" width="8.28125" style="301" bestFit="1" customWidth="1"/>
    <col min="13" max="13" width="7.00390625" style="301" bestFit="1" customWidth="1"/>
    <col min="14" max="15" width="8.28125" style="301" bestFit="1" customWidth="1"/>
    <col min="16" max="16" width="7.00390625" style="301" bestFit="1" customWidth="1"/>
    <col min="17" max="17" width="8.28125" style="301" bestFit="1" customWidth="1"/>
    <col min="18" max="18" width="9.140625" style="301" customWidth="1"/>
    <col min="19" max="19" width="9.57421875" style="301" bestFit="1" customWidth="1"/>
    <col min="20" max="20" width="8.28125" style="301" bestFit="1" customWidth="1"/>
    <col min="21" max="21" width="9.57421875" style="301" bestFit="1" customWidth="1"/>
    <col min="22" max="22" width="8.28125" style="301" bestFit="1" customWidth="1"/>
    <col min="23" max="23" width="5.7109375" style="301" bestFit="1" customWidth="1"/>
    <col min="24" max="16384" width="9.140625" style="301" customWidth="1"/>
  </cols>
  <sheetData>
    <row r="1" spans="15:21" ht="15">
      <c r="O1" s="868" t="s">
        <v>678</v>
      </c>
      <c r="P1" s="868"/>
      <c r="Q1" s="868"/>
      <c r="R1" s="868"/>
      <c r="S1" s="868"/>
      <c r="T1" s="868"/>
      <c r="U1" s="868"/>
    </row>
    <row r="2" spans="6:21" ht="15.75">
      <c r="F2" s="870" t="s">
        <v>0</v>
      </c>
      <c r="G2" s="870"/>
      <c r="H2" s="870"/>
      <c r="I2" s="870"/>
      <c r="J2" s="870"/>
      <c r="K2" s="870"/>
      <c r="L2" s="870"/>
      <c r="M2" s="870"/>
      <c r="N2" s="870"/>
      <c r="O2" s="870"/>
      <c r="P2" s="870"/>
      <c r="Q2" s="56"/>
      <c r="R2" s="56"/>
      <c r="S2" s="56"/>
      <c r="T2" s="56"/>
      <c r="U2" s="56"/>
    </row>
    <row r="3" spans="6:21" ht="15.75">
      <c r="F3" s="55"/>
      <c r="G3" s="55"/>
      <c r="H3" s="55"/>
      <c r="I3" s="56"/>
      <c r="J3" s="56"/>
      <c r="K3" s="56"/>
      <c r="L3" s="56"/>
      <c r="M3" s="56"/>
      <c r="N3" s="56"/>
      <c r="O3" s="56"/>
      <c r="P3" s="56"/>
      <c r="Q3" s="56"/>
      <c r="R3" s="56"/>
      <c r="S3" s="366"/>
      <c r="T3" s="366"/>
      <c r="U3" s="56"/>
    </row>
    <row r="4" spans="2:21" ht="19.5">
      <c r="B4" s="869" t="s">
        <v>786</v>
      </c>
      <c r="C4" s="869"/>
      <c r="D4" s="869"/>
      <c r="E4" s="869"/>
      <c r="F4" s="869"/>
      <c r="G4" s="869"/>
      <c r="H4" s="869"/>
      <c r="I4" s="869"/>
      <c r="J4" s="869"/>
      <c r="K4" s="869"/>
      <c r="L4" s="869"/>
      <c r="M4" s="869"/>
      <c r="N4" s="869"/>
      <c r="O4" s="869"/>
      <c r="P4" s="869"/>
      <c r="Q4" s="869"/>
      <c r="R4" s="869"/>
      <c r="S4" s="869"/>
      <c r="T4" s="869"/>
      <c r="U4" s="869"/>
    </row>
    <row r="5" spans="3:20" ht="15">
      <c r="C5" s="315"/>
      <c r="D5" s="315"/>
      <c r="S5" s="367"/>
      <c r="T5" s="367"/>
    </row>
    <row r="6" spans="3:21" ht="15.75">
      <c r="C6" s="379"/>
      <c r="D6" s="379"/>
      <c r="E6" s="865" t="s">
        <v>942</v>
      </c>
      <c r="F6" s="865"/>
      <c r="G6" s="865"/>
      <c r="H6" s="865"/>
      <c r="I6" s="865"/>
      <c r="J6" s="865"/>
      <c r="K6" s="865"/>
      <c r="L6" s="865"/>
      <c r="M6" s="865"/>
      <c r="N6" s="865"/>
      <c r="O6" s="865"/>
      <c r="P6" s="865"/>
      <c r="Q6" s="865"/>
      <c r="R6" s="379"/>
      <c r="S6" s="379"/>
      <c r="T6" s="379"/>
      <c r="U6" s="379"/>
    </row>
    <row r="8" spans="1:2" ht="15.75">
      <c r="A8" s="55" t="s">
        <v>466</v>
      </c>
      <c r="B8" s="55"/>
    </row>
    <row r="9" spans="1:23" ht="15.75">
      <c r="A9" s="57"/>
      <c r="B9" s="57"/>
      <c r="U9" s="873" t="s">
        <v>236</v>
      </c>
      <c r="V9" s="873"/>
      <c r="W9" s="873"/>
    </row>
    <row r="10" spans="1:249" ht="18.75" customHeight="1">
      <c r="A10" s="876" t="s">
        <v>2</v>
      </c>
      <c r="B10" s="876" t="s">
        <v>101</v>
      </c>
      <c r="C10" s="878" t="s">
        <v>20</v>
      </c>
      <c r="D10" s="878"/>
      <c r="E10" s="878"/>
      <c r="F10" s="878"/>
      <c r="G10" s="878"/>
      <c r="H10" s="878"/>
      <c r="I10" s="878"/>
      <c r="J10" s="878"/>
      <c r="K10" s="878"/>
      <c r="L10" s="878" t="s">
        <v>21</v>
      </c>
      <c r="M10" s="878"/>
      <c r="N10" s="878"/>
      <c r="O10" s="878"/>
      <c r="P10" s="878"/>
      <c r="Q10" s="878"/>
      <c r="R10" s="878"/>
      <c r="S10" s="878"/>
      <c r="T10" s="878"/>
      <c r="U10" s="867" t="s">
        <v>129</v>
      </c>
      <c r="V10" s="867"/>
      <c r="W10" s="867"/>
      <c r="X10" s="302"/>
      <c r="Y10" s="302"/>
      <c r="Z10" s="302"/>
      <c r="AA10" s="302"/>
      <c r="AB10" s="302"/>
      <c r="AC10" s="303"/>
      <c r="AD10" s="304"/>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2"/>
      <c r="CV10" s="302"/>
      <c r="CW10" s="302"/>
      <c r="CX10" s="302"/>
      <c r="CY10" s="302"/>
      <c r="CZ10" s="302"/>
      <c r="DA10" s="302"/>
      <c r="DB10" s="302"/>
      <c r="DC10" s="302"/>
      <c r="DD10" s="302"/>
      <c r="DE10" s="302"/>
      <c r="DF10" s="302"/>
      <c r="DG10" s="302"/>
      <c r="DH10" s="302"/>
      <c r="DI10" s="302"/>
      <c r="DJ10" s="302"/>
      <c r="DK10" s="302"/>
      <c r="DL10" s="302"/>
      <c r="DM10" s="302"/>
      <c r="DN10" s="302"/>
      <c r="DO10" s="302"/>
      <c r="DP10" s="302"/>
      <c r="DQ10" s="302"/>
      <c r="DR10" s="302"/>
      <c r="DS10" s="302"/>
      <c r="DT10" s="302"/>
      <c r="DU10" s="302"/>
      <c r="DV10" s="302"/>
      <c r="DW10" s="302"/>
      <c r="DX10" s="302"/>
      <c r="DY10" s="302"/>
      <c r="DZ10" s="302"/>
      <c r="EA10" s="302"/>
      <c r="EB10" s="302"/>
      <c r="EC10" s="302"/>
      <c r="ED10" s="302"/>
      <c r="EE10" s="302"/>
      <c r="EF10" s="302"/>
      <c r="EG10" s="302"/>
      <c r="EH10" s="302"/>
      <c r="EI10" s="302"/>
      <c r="EJ10" s="302"/>
      <c r="EK10" s="302"/>
      <c r="EL10" s="302"/>
      <c r="EM10" s="302"/>
      <c r="EN10" s="302"/>
      <c r="EO10" s="302"/>
      <c r="EP10" s="302"/>
      <c r="EQ10" s="302"/>
      <c r="ER10" s="302"/>
      <c r="ES10" s="302"/>
      <c r="ET10" s="302"/>
      <c r="EU10" s="302"/>
      <c r="EV10" s="302"/>
      <c r="EW10" s="302"/>
      <c r="EX10" s="302"/>
      <c r="EY10" s="302"/>
      <c r="EZ10" s="302"/>
      <c r="FA10" s="302"/>
      <c r="FB10" s="302"/>
      <c r="FC10" s="302"/>
      <c r="FD10" s="302"/>
      <c r="FE10" s="302"/>
      <c r="FF10" s="302"/>
      <c r="FG10" s="302"/>
      <c r="FH10" s="302"/>
      <c r="FI10" s="302"/>
      <c r="FJ10" s="302"/>
      <c r="FK10" s="302"/>
      <c r="FL10" s="302"/>
      <c r="FM10" s="302"/>
      <c r="FN10" s="302"/>
      <c r="FO10" s="302"/>
      <c r="FP10" s="302"/>
      <c r="FQ10" s="302"/>
      <c r="FR10" s="302"/>
      <c r="FS10" s="302"/>
      <c r="FT10" s="302"/>
      <c r="FU10" s="302"/>
      <c r="FV10" s="302"/>
      <c r="FW10" s="302"/>
      <c r="FX10" s="302"/>
      <c r="FY10" s="302"/>
      <c r="FZ10" s="302"/>
      <c r="GA10" s="302"/>
      <c r="GB10" s="302"/>
      <c r="GC10" s="302"/>
      <c r="GD10" s="302"/>
      <c r="GE10" s="302"/>
      <c r="GF10" s="302"/>
      <c r="GG10" s="302"/>
      <c r="GH10" s="302"/>
      <c r="GI10" s="302"/>
      <c r="GJ10" s="302"/>
      <c r="GK10" s="302"/>
      <c r="GL10" s="302"/>
      <c r="GM10" s="302"/>
      <c r="GN10" s="302"/>
      <c r="GO10" s="302"/>
      <c r="GP10" s="302"/>
      <c r="GQ10" s="302"/>
      <c r="GR10" s="302"/>
      <c r="GS10" s="302"/>
      <c r="GT10" s="302"/>
      <c r="GU10" s="302"/>
      <c r="GV10" s="302"/>
      <c r="GW10" s="302"/>
      <c r="GX10" s="302"/>
      <c r="GY10" s="302"/>
      <c r="GZ10" s="302"/>
      <c r="HA10" s="302"/>
      <c r="HB10" s="302"/>
      <c r="HC10" s="302"/>
      <c r="HD10" s="302"/>
      <c r="HE10" s="302"/>
      <c r="HF10" s="302"/>
      <c r="HG10" s="302"/>
      <c r="HH10" s="302"/>
      <c r="HI10" s="302"/>
      <c r="HJ10" s="302"/>
      <c r="HK10" s="302"/>
      <c r="HL10" s="302"/>
      <c r="HM10" s="302"/>
      <c r="HN10" s="302"/>
      <c r="HO10" s="302"/>
      <c r="HP10" s="302"/>
      <c r="HQ10" s="302"/>
      <c r="HR10" s="302"/>
      <c r="HS10" s="302"/>
      <c r="HT10" s="302"/>
      <c r="HU10" s="302"/>
      <c r="HV10" s="302"/>
      <c r="HW10" s="302"/>
      <c r="HX10" s="302"/>
      <c r="HY10" s="302"/>
      <c r="HZ10" s="302"/>
      <c r="IA10" s="302"/>
      <c r="IB10" s="302"/>
      <c r="IC10" s="302"/>
      <c r="ID10" s="302"/>
      <c r="IE10" s="302"/>
      <c r="IF10" s="302"/>
      <c r="IG10" s="302"/>
      <c r="IH10" s="302"/>
      <c r="II10" s="302"/>
      <c r="IJ10" s="302"/>
      <c r="IK10" s="302"/>
      <c r="IL10" s="302"/>
      <c r="IM10" s="302"/>
      <c r="IN10" s="302"/>
      <c r="IO10" s="302"/>
    </row>
    <row r="11" spans="1:249" ht="35.25" customHeight="1">
      <c r="A11" s="877"/>
      <c r="B11" s="877"/>
      <c r="C11" s="867" t="s">
        <v>162</v>
      </c>
      <c r="D11" s="867"/>
      <c r="E11" s="867"/>
      <c r="F11" s="867" t="s">
        <v>597</v>
      </c>
      <c r="G11" s="867"/>
      <c r="H11" s="867"/>
      <c r="I11" s="867" t="s">
        <v>15</v>
      </c>
      <c r="J11" s="867"/>
      <c r="K11" s="867"/>
      <c r="L11" s="867" t="s">
        <v>162</v>
      </c>
      <c r="M11" s="867"/>
      <c r="N11" s="867"/>
      <c r="O11" s="867" t="s">
        <v>597</v>
      </c>
      <c r="P11" s="867"/>
      <c r="Q11" s="867"/>
      <c r="R11" s="867" t="s">
        <v>15</v>
      </c>
      <c r="S11" s="867"/>
      <c r="T11" s="867"/>
      <c r="U11" s="867"/>
      <c r="V11" s="867"/>
      <c r="W11" s="867"/>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02"/>
      <c r="DE11" s="302"/>
      <c r="DF11" s="302"/>
      <c r="DG11" s="302"/>
      <c r="DH11" s="302"/>
      <c r="DI11" s="302"/>
      <c r="DJ11" s="302"/>
      <c r="DK11" s="302"/>
      <c r="DL11" s="302"/>
      <c r="DM11" s="302"/>
      <c r="DN11" s="302"/>
      <c r="DO11" s="302"/>
      <c r="DP11" s="302"/>
      <c r="DQ11" s="302"/>
      <c r="DR11" s="302"/>
      <c r="DS11" s="302"/>
      <c r="DT11" s="302"/>
      <c r="DU11" s="302"/>
      <c r="DV11" s="302"/>
      <c r="DW11" s="302"/>
      <c r="DX11" s="302"/>
      <c r="DY11" s="302"/>
      <c r="DZ11" s="302"/>
      <c r="EA11" s="302"/>
      <c r="EB11" s="302"/>
      <c r="EC11" s="302"/>
      <c r="ED11" s="302"/>
      <c r="EE11" s="302"/>
      <c r="EF11" s="302"/>
      <c r="EG11" s="302"/>
      <c r="EH11" s="302"/>
      <c r="EI11" s="302"/>
      <c r="EJ11" s="302"/>
      <c r="EK11" s="302"/>
      <c r="EL11" s="302"/>
      <c r="EM11" s="302"/>
      <c r="EN11" s="302"/>
      <c r="EO11" s="302"/>
      <c r="EP11" s="302"/>
      <c r="EQ11" s="302"/>
      <c r="ER11" s="302"/>
      <c r="ES11" s="302"/>
      <c r="ET11" s="302"/>
      <c r="EU11" s="302"/>
      <c r="EV11" s="302"/>
      <c r="EW11" s="302"/>
      <c r="EX11" s="302"/>
      <c r="EY11" s="302"/>
      <c r="EZ11" s="302"/>
      <c r="FA11" s="302"/>
      <c r="FB11" s="302"/>
      <c r="FC11" s="302"/>
      <c r="FD11" s="302"/>
      <c r="FE11" s="302"/>
      <c r="FF11" s="302"/>
      <c r="FG11" s="302"/>
      <c r="FH11" s="302"/>
      <c r="FI11" s="302"/>
      <c r="FJ11" s="302"/>
      <c r="FK11" s="302"/>
      <c r="FL11" s="302"/>
      <c r="FM11" s="302"/>
      <c r="FN11" s="302"/>
      <c r="FO11" s="302"/>
      <c r="FP11" s="302"/>
      <c r="FQ11" s="302"/>
      <c r="FR11" s="302"/>
      <c r="FS11" s="302"/>
      <c r="FT11" s="302"/>
      <c r="FU11" s="302"/>
      <c r="FV11" s="302"/>
      <c r="FW11" s="302"/>
      <c r="FX11" s="302"/>
      <c r="FY11" s="302"/>
      <c r="FZ11" s="302"/>
      <c r="GA11" s="302"/>
      <c r="GB11" s="302"/>
      <c r="GC11" s="302"/>
      <c r="GD11" s="302"/>
      <c r="GE11" s="302"/>
      <c r="GF11" s="302"/>
      <c r="GG11" s="302"/>
      <c r="GH11" s="302"/>
      <c r="GI11" s="302"/>
      <c r="GJ11" s="302"/>
      <c r="GK11" s="302"/>
      <c r="GL11" s="302"/>
      <c r="GM11" s="302"/>
      <c r="GN11" s="302"/>
      <c r="GO11" s="302"/>
      <c r="GP11" s="302"/>
      <c r="GQ11" s="302"/>
      <c r="GR11" s="302"/>
      <c r="GS11" s="302"/>
      <c r="GT11" s="302"/>
      <c r="GU11" s="302"/>
      <c r="GV11" s="302"/>
      <c r="GW11" s="302"/>
      <c r="GX11" s="302"/>
      <c r="GY11" s="302"/>
      <c r="GZ11" s="302"/>
      <c r="HA11" s="302"/>
      <c r="HB11" s="302"/>
      <c r="HC11" s="302"/>
      <c r="HD11" s="302"/>
      <c r="HE11" s="302"/>
      <c r="HF11" s="302"/>
      <c r="HG11" s="302"/>
      <c r="HH11" s="302"/>
      <c r="HI11" s="302"/>
      <c r="HJ11" s="302"/>
      <c r="HK11" s="302"/>
      <c r="HL11" s="302"/>
      <c r="HM11" s="302"/>
      <c r="HN11" s="302"/>
      <c r="HO11" s="302"/>
      <c r="HP11" s="302"/>
      <c r="HQ11" s="302"/>
      <c r="HR11" s="302"/>
      <c r="HS11" s="302"/>
      <c r="HT11" s="302"/>
      <c r="HU11" s="302"/>
      <c r="HV11" s="302"/>
      <c r="HW11" s="302"/>
      <c r="HX11" s="302"/>
      <c r="HY11" s="302"/>
      <c r="HZ11" s="302"/>
      <c r="IA11" s="302"/>
      <c r="IB11" s="302"/>
      <c r="IC11" s="302"/>
      <c r="ID11" s="302"/>
      <c r="IE11" s="302"/>
      <c r="IF11" s="302"/>
      <c r="IG11" s="302"/>
      <c r="IH11" s="302"/>
      <c r="II11" s="302"/>
      <c r="IJ11" s="302"/>
      <c r="IK11" s="302"/>
      <c r="IL11" s="302"/>
      <c r="IM11" s="302"/>
      <c r="IN11" s="302"/>
      <c r="IO11" s="302"/>
    </row>
    <row r="12" spans="1:249" ht="15">
      <c r="A12" s="305"/>
      <c r="B12" s="305"/>
      <c r="C12" s="305" t="s">
        <v>237</v>
      </c>
      <c r="D12" s="305" t="s">
        <v>38</v>
      </c>
      <c r="E12" s="305" t="s">
        <v>39</v>
      </c>
      <c r="F12" s="305" t="s">
        <v>237</v>
      </c>
      <c r="G12" s="305" t="s">
        <v>38</v>
      </c>
      <c r="H12" s="305" t="s">
        <v>39</v>
      </c>
      <c r="I12" s="305" t="s">
        <v>237</v>
      </c>
      <c r="J12" s="305" t="s">
        <v>38</v>
      </c>
      <c r="K12" s="305" t="s">
        <v>39</v>
      </c>
      <c r="L12" s="305" t="s">
        <v>237</v>
      </c>
      <c r="M12" s="305" t="s">
        <v>38</v>
      </c>
      <c r="N12" s="305" t="s">
        <v>39</v>
      </c>
      <c r="O12" s="305" t="s">
        <v>237</v>
      </c>
      <c r="P12" s="305" t="s">
        <v>38</v>
      </c>
      <c r="Q12" s="305" t="s">
        <v>39</v>
      </c>
      <c r="R12" s="305" t="s">
        <v>237</v>
      </c>
      <c r="S12" s="305" t="s">
        <v>38</v>
      </c>
      <c r="T12" s="305" t="s">
        <v>39</v>
      </c>
      <c r="U12" s="305" t="s">
        <v>237</v>
      </c>
      <c r="V12" s="305" t="s">
        <v>38</v>
      </c>
      <c r="W12" s="305" t="s">
        <v>39</v>
      </c>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302"/>
      <c r="CM12" s="302"/>
      <c r="CN12" s="302"/>
      <c r="CO12" s="302"/>
      <c r="CP12" s="302"/>
      <c r="CQ12" s="302"/>
      <c r="CR12" s="302"/>
      <c r="CS12" s="302"/>
      <c r="CT12" s="302"/>
      <c r="CU12" s="302"/>
      <c r="CV12" s="302"/>
      <c r="CW12" s="302"/>
      <c r="CX12" s="302"/>
      <c r="CY12" s="302"/>
      <c r="CZ12" s="302"/>
      <c r="DA12" s="302"/>
      <c r="DB12" s="302"/>
      <c r="DC12" s="302"/>
      <c r="DD12" s="302"/>
      <c r="DE12" s="302"/>
      <c r="DF12" s="302"/>
      <c r="DG12" s="302"/>
      <c r="DH12" s="302"/>
      <c r="DI12" s="302"/>
      <c r="DJ12" s="302"/>
      <c r="DK12" s="302"/>
      <c r="DL12" s="302"/>
      <c r="DM12" s="302"/>
      <c r="DN12" s="302"/>
      <c r="DO12" s="302"/>
      <c r="DP12" s="302"/>
      <c r="DQ12" s="302"/>
      <c r="DR12" s="302"/>
      <c r="DS12" s="302"/>
      <c r="DT12" s="302"/>
      <c r="DU12" s="302"/>
      <c r="DV12" s="302"/>
      <c r="DW12" s="302"/>
      <c r="DX12" s="302"/>
      <c r="DY12" s="302"/>
      <c r="DZ12" s="302"/>
      <c r="EA12" s="302"/>
      <c r="EB12" s="302"/>
      <c r="EC12" s="302"/>
      <c r="ED12" s="302"/>
      <c r="EE12" s="302"/>
      <c r="EF12" s="302"/>
      <c r="EG12" s="302"/>
      <c r="EH12" s="302"/>
      <c r="EI12" s="302"/>
      <c r="EJ12" s="302"/>
      <c r="EK12" s="302"/>
      <c r="EL12" s="302"/>
      <c r="EM12" s="302"/>
      <c r="EN12" s="302"/>
      <c r="EO12" s="302"/>
      <c r="EP12" s="302"/>
      <c r="EQ12" s="302"/>
      <c r="ER12" s="302"/>
      <c r="ES12" s="302"/>
      <c r="ET12" s="302"/>
      <c r="EU12" s="302"/>
      <c r="EV12" s="302"/>
      <c r="EW12" s="302"/>
      <c r="EX12" s="302"/>
      <c r="EY12" s="302"/>
      <c r="EZ12" s="302"/>
      <c r="FA12" s="302"/>
      <c r="FB12" s="302"/>
      <c r="FC12" s="302"/>
      <c r="FD12" s="302"/>
      <c r="FE12" s="302"/>
      <c r="FF12" s="302"/>
      <c r="FG12" s="302"/>
      <c r="FH12" s="302"/>
      <c r="FI12" s="302"/>
      <c r="FJ12" s="302"/>
      <c r="FK12" s="302"/>
      <c r="FL12" s="302"/>
      <c r="FM12" s="302"/>
      <c r="FN12" s="302"/>
      <c r="FO12" s="302"/>
      <c r="FP12" s="302"/>
      <c r="FQ12" s="302"/>
      <c r="FR12" s="302"/>
      <c r="FS12" s="302"/>
      <c r="FT12" s="302"/>
      <c r="FU12" s="302"/>
      <c r="FV12" s="302"/>
      <c r="FW12" s="302"/>
      <c r="FX12" s="302"/>
      <c r="FY12" s="302"/>
      <c r="FZ12" s="302"/>
      <c r="GA12" s="302"/>
      <c r="GB12" s="302"/>
      <c r="GC12" s="302"/>
      <c r="GD12" s="302"/>
      <c r="GE12" s="302"/>
      <c r="GF12" s="302"/>
      <c r="GG12" s="302"/>
      <c r="GH12" s="302"/>
      <c r="GI12" s="302"/>
      <c r="GJ12" s="302"/>
      <c r="GK12" s="302"/>
      <c r="GL12" s="302"/>
      <c r="GM12" s="302"/>
      <c r="GN12" s="302"/>
      <c r="GO12" s="302"/>
      <c r="GP12" s="302"/>
      <c r="GQ12" s="302"/>
      <c r="GR12" s="302"/>
      <c r="GS12" s="302"/>
      <c r="GT12" s="302"/>
      <c r="GU12" s="302"/>
      <c r="GV12" s="302"/>
      <c r="GW12" s="302"/>
      <c r="GX12" s="302"/>
      <c r="GY12" s="302"/>
      <c r="GZ12" s="302"/>
      <c r="HA12" s="302"/>
      <c r="HB12" s="302"/>
      <c r="HC12" s="302"/>
      <c r="HD12" s="302"/>
      <c r="HE12" s="302"/>
      <c r="HF12" s="302"/>
      <c r="HG12" s="302"/>
      <c r="HH12" s="302"/>
      <c r="HI12" s="302"/>
      <c r="HJ12" s="302"/>
      <c r="HK12" s="302"/>
      <c r="HL12" s="302"/>
      <c r="HM12" s="302"/>
      <c r="HN12" s="302"/>
      <c r="HO12" s="302"/>
      <c r="HP12" s="302"/>
      <c r="HQ12" s="302"/>
      <c r="HR12" s="302"/>
      <c r="HS12" s="302"/>
      <c r="HT12" s="302"/>
      <c r="HU12" s="302"/>
      <c r="HV12" s="302"/>
      <c r="HW12" s="302"/>
      <c r="HX12" s="302"/>
      <c r="HY12" s="302"/>
      <c r="HZ12" s="302"/>
      <c r="IA12" s="302"/>
      <c r="IB12" s="302"/>
      <c r="IC12" s="302"/>
      <c r="ID12" s="302"/>
      <c r="IE12" s="302"/>
      <c r="IF12" s="302"/>
      <c r="IG12" s="302"/>
      <c r="IH12" s="302"/>
      <c r="II12" s="302"/>
      <c r="IJ12" s="302"/>
      <c r="IK12" s="302"/>
      <c r="IL12" s="302"/>
      <c r="IM12" s="302"/>
      <c r="IN12" s="302"/>
      <c r="IO12" s="302"/>
    </row>
    <row r="13" spans="1:249" ht="15.75">
      <c r="A13" s="305">
        <v>1</v>
      </c>
      <c r="B13" s="305">
        <v>2</v>
      </c>
      <c r="C13" s="305">
        <v>3</v>
      </c>
      <c r="D13" s="305">
        <v>4</v>
      </c>
      <c r="E13" s="305">
        <v>5</v>
      </c>
      <c r="F13" s="305">
        <v>7</v>
      </c>
      <c r="G13" s="305">
        <v>8</v>
      </c>
      <c r="H13" s="305">
        <v>9</v>
      </c>
      <c r="I13" s="305">
        <v>11</v>
      </c>
      <c r="J13" s="305">
        <v>12</v>
      </c>
      <c r="K13" s="305">
        <v>13</v>
      </c>
      <c r="L13" s="305">
        <v>15</v>
      </c>
      <c r="M13" s="305">
        <v>16</v>
      </c>
      <c r="N13" s="305">
        <v>17</v>
      </c>
      <c r="O13" s="305">
        <v>19</v>
      </c>
      <c r="P13" s="305">
        <v>20</v>
      </c>
      <c r="Q13" s="305">
        <v>21</v>
      </c>
      <c r="R13" s="305">
        <v>23</v>
      </c>
      <c r="S13" s="305">
        <v>24</v>
      </c>
      <c r="T13" s="305">
        <v>25</v>
      </c>
      <c r="U13" s="305">
        <v>27</v>
      </c>
      <c r="V13" s="305">
        <v>28</v>
      </c>
      <c r="W13" s="305">
        <v>29</v>
      </c>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row>
    <row r="14" spans="1:249" ht="15.75">
      <c r="A14" s="874" t="s">
        <v>229</v>
      </c>
      <c r="B14" s="875"/>
      <c r="C14" s="305"/>
      <c r="D14" s="305"/>
      <c r="E14" s="305"/>
      <c r="F14" s="305"/>
      <c r="G14" s="305"/>
      <c r="H14" s="305"/>
      <c r="I14" s="305"/>
      <c r="J14" s="305"/>
      <c r="K14" s="305"/>
      <c r="L14" s="305"/>
      <c r="M14" s="305"/>
      <c r="N14" s="305"/>
      <c r="O14" s="305"/>
      <c r="P14" s="305"/>
      <c r="Q14" s="305"/>
      <c r="R14" s="305"/>
      <c r="S14" s="305"/>
      <c r="T14" s="305"/>
      <c r="U14" s="306"/>
      <c r="V14" s="307"/>
      <c r="W14" s="30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row>
    <row r="15" spans="1:23" ht="15.75">
      <c r="A15" s="308">
        <v>1</v>
      </c>
      <c r="B15" s="309" t="s">
        <v>113</v>
      </c>
      <c r="C15" s="313">
        <v>14.3735</v>
      </c>
      <c r="D15" s="313">
        <v>1.7764999999999997</v>
      </c>
      <c r="E15" s="313">
        <v>0</v>
      </c>
      <c r="F15" s="313">
        <v>0</v>
      </c>
      <c r="G15" s="313">
        <v>0</v>
      </c>
      <c r="H15" s="313">
        <v>0</v>
      </c>
      <c r="I15" s="313">
        <f aca="true" t="shared" si="0" ref="I15:K20">C15+F15</f>
        <v>14.3735</v>
      </c>
      <c r="J15" s="313">
        <f t="shared" si="0"/>
        <v>1.7764999999999997</v>
      </c>
      <c r="K15" s="313">
        <f t="shared" si="0"/>
        <v>0</v>
      </c>
      <c r="L15" s="313">
        <v>14.3735</v>
      </c>
      <c r="M15" s="313">
        <v>1.7764999999999997</v>
      </c>
      <c r="N15" s="313">
        <v>0</v>
      </c>
      <c r="O15" s="313">
        <v>0</v>
      </c>
      <c r="P15" s="313">
        <v>0</v>
      </c>
      <c r="Q15" s="313">
        <v>0</v>
      </c>
      <c r="R15" s="313">
        <f aca="true" t="shared" si="1" ref="R15:T18">L15+O15</f>
        <v>14.3735</v>
      </c>
      <c r="S15" s="313">
        <f t="shared" si="1"/>
        <v>1.7764999999999997</v>
      </c>
      <c r="T15" s="313">
        <f t="shared" si="1"/>
        <v>0</v>
      </c>
      <c r="U15" s="313">
        <f aca="true" t="shared" si="2" ref="U15:W18">R15+I15</f>
        <v>28.747</v>
      </c>
      <c r="V15" s="313">
        <f t="shared" si="2"/>
        <v>3.5529999999999995</v>
      </c>
      <c r="W15" s="313">
        <f t="shared" si="2"/>
        <v>0</v>
      </c>
    </row>
    <row r="16" spans="1:23" ht="31.5">
      <c r="A16" s="308">
        <v>2</v>
      </c>
      <c r="B16" s="310" t="s">
        <v>396</v>
      </c>
      <c r="C16" s="313">
        <v>240.4246</v>
      </c>
      <c r="D16" s="313">
        <v>29.7154</v>
      </c>
      <c r="E16" s="313">
        <v>0</v>
      </c>
      <c r="F16" s="313">
        <v>177.9644</v>
      </c>
      <c r="G16" s="313">
        <v>21.9956</v>
      </c>
      <c r="H16" s="313">
        <v>0</v>
      </c>
      <c r="I16" s="313">
        <f t="shared" si="0"/>
        <v>418.389</v>
      </c>
      <c r="J16" s="313">
        <f t="shared" si="0"/>
        <v>51.711</v>
      </c>
      <c r="K16" s="313">
        <f t="shared" si="0"/>
        <v>0</v>
      </c>
      <c r="L16" s="313">
        <v>239.8639</v>
      </c>
      <c r="M16" s="313">
        <v>29.646099999999997</v>
      </c>
      <c r="N16" s="313">
        <v>0</v>
      </c>
      <c r="O16" s="313">
        <v>118.6459</v>
      </c>
      <c r="P16" s="313">
        <v>14.664100000000001</v>
      </c>
      <c r="Q16" s="313">
        <v>0</v>
      </c>
      <c r="R16" s="313">
        <f t="shared" si="1"/>
        <v>358.5098</v>
      </c>
      <c r="S16" s="313">
        <f t="shared" si="1"/>
        <v>44.310199999999995</v>
      </c>
      <c r="T16" s="313">
        <f t="shared" si="1"/>
        <v>0</v>
      </c>
      <c r="U16" s="313">
        <f t="shared" si="2"/>
        <v>776.8987999999999</v>
      </c>
      <c r="V16" s="313">
        <f t="shared" si="2"/>
        <v>96.0212</v>
      </c>
      <c r="W16" s="313">
        <f t="shared" si="2"/>
        <v>0</v>
      </c>
    </row>
    <row r="17" spans="1:23" ht="31.5">
      <c r="A17" s="308">
        <v>3</v>
      </c>
      <c r="B17" s="310" t="s">
        <v>117</v>
      </c>
      <c r="C17" s="313">
        <v>42.72</v>
      </c>
      <c r="D17" s="313">
        <v>5.28</v>
      </c>
      <c r="E17" s="313">
        <v>0</v>
      </c>
      <c r="F17" s="313">
        <v>85.44</v>
      </c>
      <c r="G17" s="313">
        <v>10.56</v>
      </c>
      <c r="H17" s="313">
        <v>0</v>
      </c>
      <c r="I17" s="313">
        <f t="shared" si="0"/>
        <v>128.16</v>
      </c>
      <c r="J17" s="313">
        <f t="shared" si="0"/>
        <v>15.84</v>
      </c>
      <c r="K17" s="313">
        <f t="shared" si="0"/>
        <v>0</v>
      </c>
      <c r="L17" s="313">
        <v>30.705</v>
      </c>
      <c r="M17" s="313">
        <v>3.795</v>
      </c>
      <c r="N17" s="313">
        <v>0</v>
      </c>
      <c r="O17" s="313">
        <v>61.41</v>
      </c>
      <c r="P17" s="313">
        <v>7.59</v>
      </c>
      <c r="Q17" s="313">
        <v>0</v>
      </c>
      <c r="R17" s="313">
        <f t="shared" si="1"/>
        <v>92.115</v>
      </c>
      <c r="S17" s="313">
        <f t="shared" si="1"/>
        <v>11.385</v>
      </c>
      <c r="T17" s="313">
        <f t="shared" si="1"/>
        <v>0</v>
      </c>
      <c r="U17" s="313">
        <f t="shared" si="2"/>
        <v>220.27499999999998</v>
      </c>
      <c r="V17" s="313">
        <f t="shared" si="2"/>
        <v>27.225</v>
      </c>
      <c r="W17" s="313">
        <f t="shared" si="2"/>
        <v>0</v>
      </c>
    </row>
    <row r="18" spans="1:23" ht="31.5">
      <c r="A18" s="308">
        <v>4</v>
      </c>
      <c r="B18" s="310" t="s">
        <v>115</v>
      </c>
      <c r="C18" s="313">
        <v>4.1474</v>
      </c>
      <c r="D18" s="313">
        <v>0.5126000000000001</v>
      </c>
      <c r="E18" s="313">
        <v>0</v>
      </c>
      <c r="F18" s="313">
        <v>40.05</v>
      </c>
      <c r="G18" s="313">
        <v>4.95</v>
      </c>
      <c r="H18" s="313">
        <v>0</v>
      </c>
      <c r="I18" s="313">
        <f t="shared" si="0"/>
        <v>44.197399999999995</v>
      </c>
      <c r="J18" s="313">
        <f t="shared" si="0"/>
        <v>5.4626</v>
      </c>
      <c r="K18" s="313">
        <f t="shared" si="0"/>
        <v>0</v>
      </c>
      <c r="L18" s="313">
        <v>4.1474</v>
      </c>
      <c r="M18" s="313">
        <v>0.5126000000000001</v>
      </c>
      <c r="N18" s="313">
        <v>0</v>
      </c>
      <c r="O18" s="313">
        <v>26.7</v>
      </c>
      <c r="P18" s="313">
        <v>3.3</v>
      </c>
      <c r="Q18" s="313">
        <v>0</v>
      </c>
      <c r="R18" s="313">
        <f t="shared" si="1"/>
        <v>30.8474</v>
      </c>
      <c r="S18" s="313">
        <f t="shared" si="1"/>
        <v>3.8125999999999998</v>
      </c>
      <c r="T18" s="313">
        <f t="shared" si="1"/>
        <v>0</v>
      </c>
      <c r="U18" s="313">
        <f t="shared" si="2"/>
        <v>75.0448</v>
      </c>
      <c r="V18" s="313">
        <f t="shared" si="2"/>
        <v>9.2752</v>
      </c>
      <c r="W18" s="313">
        <f t="shared" si="2"/>
        <v>0</v>
      </c>
    </row>
    <row r="19" spans="1:23" ht="15.75">
      <c r="A19" s="308">
        <v>5</v>
      </c>
      <c r="B19" s="309" t="s">
        <v>116</v>
      </c>
      <c r="C19" s="313">
        <v>35.6</v>
      </c>
      <c r="D19" s="313">
        <v>4.4</v>
      </c>
      <c r="E19" s="313">
        <v>0</v>
      </c>
      <c r="F19" s="313">
        <v>64.6496</v>
      </c>
      <c r="G19" s="313">
        <v>7.990399999999999</v>
      </c>
      <c r="H19" s="313">
        <v>0</v>
      </c>
      <c r="I19" s="313">
        <f t="shared" si="0"/>
        <v>100.24960000000002</v>
      </c>
      <c r="J19" s="313">
        <f t="shared" si="0"/>
        <v>12.3904</v>
      </c>
      <c r="K19" s="313">
        <f t="shared" si="0"/>
        <v>0</v>
      </c>
      <c r="L19" s="313">
        <v>0</v>
      </c>
      <c r="M19" s="313">
        <v>0</v>
      </c>
      <c r="N19" s="313">
        <v>0</v>
      </c>
      <c r="O19" s="313">
        <v>0</v>
      </c>
      <c r="P19" s="313">
        <v>0</v>
      </c>
      <c r="Q19" s="313">
        <v>0</v>
      </c>
      <c r="R19" s="313">
        <f aca="true" t="shared" si="3" ref="R19:T20">L19+O19</f>
        <v>0</v>
      </c>
      <c r="S19" s="313">
        <f t="shared" si="3"/>
        <v>0</v>
      </c>
      <c r="T19" s="313">
        <f t="shared" si="3"/>
        <v>0</v>
      </c>
      <c r="U19" s="313">
        <f aca="true" t="shared" si="4" ref="U19:W20">R19+I19</f>
        <v>100.24960000000002</v>
      </c>
      <c r="V19" s="313">
        <f t="shared" si="4"/>
        <v>12.3904</v>
      </c>
      <c r="W19" s="313">
        <f t="shared" si="4"/>
        <v>0</v>
      </c>
    </row>
    <row r="20" spans="1:23" ht="15.75">
      <c r="A20" s="308">
        <v>6</v>
      </c>
      <c r="B20" s="309" t="s">
        <v>943</v>
      </c>
      <c r="C20" s="313">
        <v>0</v>
      </c>
      <c r="D20" s="313">
        <v>0</v>
      </c>
      <c r="E20" s="313">
        <v>0</v>
      </c>
      <c r="F20" s="313">
        <v>295.8805</v>
      </c>
      <c r="G20" s="313">
        <v>36.5695</v>
      </c>
      <c r="H20" s="313">
        <v>0</v>
      </c>
      <c r="I20" s="313">
        <f t="shared" si="0"/>
        <v>295.8805</v>
      </c>
      <c r="J20" s="313">
        <f t="shared" si="0"/>
        <v>36.5695</v>
      </c>
      <c r="K20" s="313">
        <f t="shared" si="0"/>
        <v>0</v>
      </c>
      <c r="L20" s="313">
        <v>0</v>
      </c>
      <c r="M20" s="313">
        <v>0</v>
      </c>
      <c r="N20" s="313">
        <v>0</v>
      </c>
      <c r="O20" s="313">
        <v>197.25959999999998</v>
      </c>
      <c r="P20" s="313">
        <v>24.380399999999998</v>
      </c>
      <c r="Q20" s="313">
        <v>0</v>
      </c>
      <c r="R20" s="313">
        <f t="shared" si="3"/>
        <v>197.25959999999998</v>
      </c>
      <c r="S20" s="313">
        <f t="shared" si="3"/>
        <v>24.380399999999998</v>
      </c>
      <c r="T20" s="313">
        <f t="shared" si="3"/>
        <v>0</v>
      </c>
      <c r="U20" s="313">
        <f t="shared" si="4"/>
        <v>493.14009999999996</v>
      </c>
      <c r="V20" s="313">
        <f t="shared" si="4"/>
        <v>60.9499</v>
      </c>
      <c r="W20" s="313">
        <f t="shared" si="4"/>
        <v>0</v>
      </c>
    </row>
    <row r="21" spans="1:23" ht="15.75">
      <c r="A21" s="874" t="s">
        <v>230</v>
      </c>
      <c r="B21" s="875"/>
      <c r="C21" s="313"/>
      <c r="D21" s="313"/>
      <c r="E21" s="313"/>
      <c r="F21" s="313"/>
      <c r="G21" s="313"/>
      <c r="H21" s="313"/>
      <c r="I21" s="313"/>
      <c r="J21" s="313"/>
      <c r="K21" s="313"/>
      <c r="L21" s="313"/>
      <c r="M21" s="313"/>
      <c r="N21" s="313"/>
      <c r="O21" s="313"/>
      <c r="P21" s="313"/>
      <c r="Q21" s="313"/>
      <c r="R21" s="313"/>
      <c r="S21" s="313"/>
      <c r="T21" s="313"/>
      <c r="U21" s="313"/>
      <c r="V21" s="313"/>
      <c r="W21" s="313"/>
    </row>
    <row r="22" spans="1:23" ht="15.75">
      <c r="A22" s="308">
        <v>6</v>
      </c>
      <c r="B22" s="309" t="s">
        <v>118</v>
      </c>
      <c r="C22" s="313">
        <v>0</v>
      </c>
      <c r="D22" s="313">
        <v>0</v>
      </c>
      <c r="E22" s="313">
        <v>0</v>
      </c>
      <c r="F22" s="313">
        <v>0</v>
      </c>
      <c r="G22" s="313">
        <v>0</v>
      </c>
      <c r="H22" s="313">
        <v>0</v>
      </c>
      <c r="I22" s="313">
        <f aca="true" t="shared" si="5" ref="I22:K23">C22+F22</f>
        <v>0</v>
      </c>
      <c r="J22" s="313">
        <f t="shared" si="5"/>
        <v>0</v>
      </c>
      <c r="K22" s="313">
        <f t="shared" si="5"/>
        <v>0</v>
      </c>
      <c r="L22" s="313">
        <v>0</v>
      </c>
      <c r="M22" s="313">
        <v>0</v>
      </c>
      <c r="N22" s="313">
        <v>0</v>
      </c>
      <c r="O22" s="313">
        <v>0</v>
      </c>
      <c r="P22" s="313">
        <v>0</v>
      </c>
      <c r="Q22" s="313">
        <v>0</v>
      </c>
      <c r="R22" s="313">
        <f aca="true" t="shared" si="6" ref="R22:T23">L22+O22</f>
        <v>0</v>
      </c>
      <c r="S22" s="313">
        <f t="shared" si="6"/>
        <v>0</v>
      </c>
      <c r="T22" s="313">
        <f t="shared" si="6"/>
        <v>0</v>
      </c>
      <c r="U22" s="313">
        <f aca="true" t="shared" si="7" ref="U22:W23">R22+I22</f>
        <v>0</v>
      </c>
      <c r="V22" s="313">
        <f t="shared" si="7"/>
        <v>0</v>
      </c>
      <c r="W22" s="313">
        <f t="shared" si="7"/>
        <v>0</v>
      </c>
    </row>
    <row r="23" spans="1:23" ht="15.75">
      <c r="A23" s="308">
        <v>7</v>
      </c>
      <c r="B23" s="309" t="s">
        <v>119</v>
      </c>
      <c r="C23" s="313">
        <v>0</v>
      </c>
      <c r="D23" s="313">
        <v>0</v>
      </c>
      <c r="E23" s="313">
        <v>0</v>
      </c>
      <c r="F23" s="313">
        <v>0</v>
      </c>
      <c r="G23" s="313">
        <v>0</v>
      </c>
      <c r="H23" s="313">
        <v>0</v>
      </c>
      <c r="I23" s="313">
        <f t="shared" si="5"/>
        <v>0</v>
      </c>
      <c r="J23" s="313">
        <f t="shared" si="5"/>
        <v>0</v>
      </c>
      <c r="K23" s="313">
        <f t="shared" si="5"/>
        <v>0</v>
      </c>
      <c r="L23" s="313">
        <v>0</v>
      </c>
      <c r="M23" s="313">
        <v>0</v>
      </c>
      <c r="N23" s="313">
        <v>0</v>
      </c>
      <c r="O23" s="313">
        <v>0</v>
      </c>
      <c r="P23" s="313">
        <v>0</v>
      </c>
      <c r="Q23" s="313">
        <v>0</v>
      </c>
      <c r="R23" s="313">
        <f t="shared" si="6"/>
        <v>0</v>
      </c>
      <c r="S23" s="313">
        <f t="shared" si="6"/>
        <v>0</v>
      </c>
      <c r="T23" s="313">
        <f t="shared" si="6"/>
        <v>0</v>
      </c>
      <c r="U23" s="313">
        <f t="shared" si="7"/>
        <v>0</v>
      </c>
      <c r="V23" s="313">
        <f t="shared" si="7"/>
        <v>0</v>
      </c>
      <c r="W23" s="313">
        <f t="shared" si="7"/>
        <v>0</v>
      </c>
    </row>
    <row r="24" spans="1:23" s="57" customFormat="1" ht="15.75">
      <c r="A24" s="871" t="s">
        <v>15</v>
      </c>
      <c r="B24" s="872"/>
      <c r="C24" s="314">
        <f>SUM(C15:C23)</f>
        <v>337.26550000000003</v>
      </c>
      <c r="D24" s="314">
        <f aca="true" t="shared" si="8" ref="D24:W24">SUM(D15:D23)</f>
        <v>41.68449999999999</v>
      </c>
      <c r="E24" s="314">
        <f t="shared" si="8"/>
        <v>0</v>
      </c>
      <c r="F24" s="314">
        <f t="shared" si="8"/>
        <v>663.9845</v>
      </c>
      <c r="G24" s="314">
        <f t="shared" si="8"/>
        <v>82.0655</v>
      </c>
      <c r="H24" s="314">
        <f t="shared" si="8"/>
        <v>0</v>
      </c>
      <c r="I24" s="314">
        <f t="shared" si="8"/>
        <v>1001.25</v>
      </c>
      <c r="J24" s="314">
        <f t="shared" si="8"/>
        <v>123.75</v>
      </c>
      <c r="K24" s="314">
        <f t="shared" si="8"/>
        <v>0</v>
      </c>
      <c r="L24" s="314">
        <f t="shared" si="8"/>
        <v>289.0898</v>
      </c>
      <c r="M24" s="314">
        <f t="shared" si="8"/>
        <v>35.730199999999996</v>
      </c>
      <c r="N24" s="314">
        <f t="shared" si="8"/>
        <v>0</v>
      </c>
      <c r="O24" s="314">
        <f t="shared" si="8"/>
        <v>404.0155</v>
      </c>
      <c r="P24" s="314">
        <f t="shared" si="8"/>
        <v>49.9345</v>
      </c>
      <c r="Q24" s="314">
        <f t="shared" si="8"/>
        <v>0</v>
      </c>
      <c r="R24" s="314">
        <f t="shared" si="8"/>
        <v>693.1052999999999</v>
      </c>
      <c r="S24" s="314">
        <f t="shared" si="8"/>
        <v>85.66469999999998</v>
      </c>
      <c r="T24" s="314">
        <f t="shared" si="8"/>
        <v>0</v>
      </c>
      <c r="U24" s="314">
        <f t="shared" si="8"/>
        <v>1694.3552999999997</v>
      </c>
      <c r="V24" s="314">
        <f t="shared" si="8"/>
        <v>209.41469999999998</v>
      </c>
      <c r="W24" s="314">
        <f t="shared" si="8"/>
        <v>0</v>
      </c>
    </row>
    <row r="25" spans="1:2" ht="15">
      <c r="A25" s="311"/>
      <c r="B25" s="311"/>
    </row>
    <row r="32" spans="1:21" ht="15.75">
      <c r="A32" s="866"/>
      <c r="B32" s="866"/>
      <c r="C32" s="866"/>
      <c r="D32" s="866"/>
      <c r="E32" s="866"/>
      <c r="F32" s="866"/>
      <c r="G32" s="866"/>
      <c r="H32" s="866"/>
      <c r="I32" s="866"/>
      <c r="J32" s="312"/>
      <c r="K32" s="312"/>
      <c r="L32" s="312"/>
      <c r="M32" s="312"/>
      <c r="N32" s="312"/>
      <c r="O32" s="56"/>
      <c r="P32" s="56"/>
      <c r="Q32" s="56"/>
      <c r="R32" s="10" t="s">
        <v>590</v>
      </c>
      <c r="S32" s="56"/>
      <c r="T32" s="56"/>
      <c r="U32" s="56"/>
    </row>
    <row r="33" ht="15.75">
      <c r="R33" s="10" t="s">
        <v>468</v>
      </c>
    </row>
  </sheetData>
  <sheetProtection/>
  <mergeCells count="20">
    <mergeCell ref="A24:B24"/>
    <mergeCell ref="U9:W9"/>
    <mergeCell ref="A21:B21"/>
    <mergeCell ref="A14:B14"/>
    <mergeCell ref="O11:Q11"/>
    <mergeCell ref="A10:A11"/>
    <mergeCell ref="B10:B11"/>
    <mergeCell ref="C10:K10"/>
    <mergeCell ref="L10:T10"/>
    <mergeCell ref="U10:W11"/>
    <mergeCell ref="E6:Q6"/>
    <mergeCell ref="A32:I32"/>
    <mergeCell ref="R11:T11"/>
    <mergeCell ref="O1:U1"/>
    <mergeCell ref="B4:U4"/>
    <mergeCell ref="C11:E11"/>
    <mergeCell ref="F11:H11"/>
    <mergeCell ref="I11:K11"/>
    <mergeCell ref="L11:N11"/>
    <mergeCell ref="F2:P2"/>
  </mergeCells>
  <printOptions horizontalCentered="1"/>
  <pageMargins left="0.7086614173228347" right="0.7086614173228347" top="0.72" bottom="0" header="0.31496062992125984" footer="0.31496062992125984"/>
  <pageSetup fitToHeight="1" fitToWidth="1" horizontalDpi="600" verticalDpi="600" orientation="landscape" paperSize="9" scale="66" r:id="rId1"/>
  <colBreaks count="1" manualBreakCount="1">
    <brk id="23" max="65535" man="1"/>
  </colBreaks>
</worksheet>
</file>

<file path=xl/worksheets/sheet69.xml><?xml version="1.0" encoding="utf-8"?>
<worksheet xmlns="http://schemas.openxmlformats.org/spreadsheetml/2006/main" xmlns:r="http://schemas.openxmlformats.org/officeDocument/2006/relationships">
  <sheetPr>
    <pageSetUpPr fitToPage="1"/>
  </sheetPr>
  <dimension ref="A1:P22"/>
  <sheetViews>
    <sheetView zoomScaleSheetLayoutView="78" zoomScalePageLayoutView="0" workbookViewId="0" topLeftCell="A1">
      <selection activeCell="C12" sqref="C12:L12"/>
    </sheetView>
  </sheetViews>
  <sheetFormatPr defaultColWidth="9.140625" defaultRowHeight="12.75"/>
  <cols>
    <col min="1" max="1" width="7.421875" style="447" customWidth="1"/>
    <col min="2" max="2" width="17.140625" style="447" customWidth="1"/>
    <col min="3" max="3" width="11.00390625" style="447" customWidth="1"/>
    <col min="4" max="4" width="10.00390625" style="447" customWidth="1"/>
    <col min="5" max="5" width="11.8515625" style="447" customWidth="1"/>
    <col min="6" max="6" width="12.140625" style="447" customWidth="1"/>
    <col min="7" max="7" width="13.28125" style="447" customWidth="1"/>
    <col min="8" max="8" width="14.57421875" style="447" customWidth="1"/>
    <col min="9" max="9" width="12.7109375" style="447" customWidth="1"/>
    <col min="10" max="10" width="14.00390625" style="447" customWidth="1"/>
    <col min="11" max="11" width="10.8515625" style="447" customWidth="1"/>
    <col min="12" max="12" width="10.7109375" style="447" customWidth="1"/>
    <col min="13" max="16384" width="9.140625" style="447" customWidth="1"/>
  </cols>
  <sheetData>
    <row r="1" spans="5:10" s="405" customFormat="1" ht="12.75">
      <c r="E1" s="881"/>
      <c r="F1" s="881"/>
      <c r="G1" s="881"/>
      <c r="H1" s="881"/>
      <c r="I1" s="881"/>
      <c r="J1" s="446" t="s">
        <v>729</v>
      </c>
    </row>
    <row r="2" spans="1:10" s="405" customFormat="1" ht="15">
      <c r="A2" s="730" t="s">
        <v>0</v>
      </c>
      <c r="B2" s="730"/>
      <c r="C2" s="730"/>
      <c r="D2" s="730"/>
      <c r="E2" s="730"/>
      <c r="F2" s="730"/>
      <c r="G2" s="730"/>
      <c r="H2" s="730"/>
      <c r="I2" s="730"/>
      <c r="J2" s="730"/>
    </row>
    <row r="3" spans="1:10" s="405" customFormat="1" ht="20.25">
      <c r="A3" s="746" t="s">
        <v>786</v>
      </c>
      <c r="B3" s="746"/>
      <c r="C3" s="746"/>
      <c r="D3" s="746"/>
      <c r="E3" s="746"/>
      <c r="F3" s="746"/>
      <c r="G3" s="746"/>
      <c r="H3" s="746"/>
      <c r="I3" s="746"/>
      <c r="J3" s="746"/>
    </row>
    <row r="4" s="405" customFormat="1" ht="14.25" customHeight="1"/>
    <row r="5" spans="1:12" ht="19.5" customHeight="1">
      <c r="A5" s="882" t="s">
        <v>944</v>
      </c>
      <c r="B5" s="882"/>
      <c r="C5" s="882"/>
      <c r="D5" s="882"/>
      <c r="E5" s="882"/>
      <c r="F5" s="882"/>
      <c r="G5" s="882"/>
      <c r="H5" s="882"/>
      <c r="I5" s="882"/>
      <c r="J5" s="882"/>
      <c r="K5" s="882"/>
      <c r="L5" s="882"/>
    </row>
    <row r="6" spans="1:10" ht="13.5" customHeight="1">
      <c r="A6" s="445"/>
      <c r="B6" s="445"/>
      <c r="C6" s="445"/>
      <c r="D6" s="445"/>
      <c r="E6" s="445"/>
      <c r="F6" s="445"/>
      <c r="G6" s="445"/>
      <c r="H6" s="445"/>
      <c r="I6" s="445"/>
      <c r="J6" s="445"/>
    </row>
    <row r="7" ht="0.75" customHeight="1"/>
    <row r="8" spans="1:12" ht="12.75">
      <c r="A8" s="883" t="s">
        <v>737</v>
      </c>
      <c r="B8" s="883"/>
      <c r="C8" s="448"/>
      <c r="H8" s="884" t="s">
        <v>814</v>
      </c>
      <c r="I8" s="884"/>
      <c r="J8" s="884"/>
      <c r="K8" s="884"/>
      <c r="L8" s="884"/>
    </row>
    <row r="9" spans="1:16" ht="18" customHeight="1">
      <c r="A9" s="741" t="s">
        <v>2</v>
      </c>
      <c r="B9" s="741" t="s">
        <v>32</v>
      </c>
      <c r="C9" s="880" t="s">
        <v>730</v>
      </c>
      <c r="D9" s="880"/>
      <c r="E9" s="880" t="s">
        <v>114</v>
      </c>
      <c r="F9" s="880"/>
      <c r="G9" s="880" t="s">
        <v>731</v>
      </c>
      <c r="H9" s="880"/>
      <c r="I9" s="880" t="s">
        <v>115</v>
      </c>
      <c r="J9" s="880"/>
      <c r="K9" s="880" t="s">
        <v>116</v>
      </c>
      <c r="L9" s="880"/>
      <c r="O9" s="449"/>
      <c r="P9" s="450"/>
    </row>
    <row r="10" spans="1:12" ht="44.25" customHeight="1">
      <c r="A10" s="741"/>
      <c r="B10" s="741"/>
      <c r="C10" s="434" t="s">
        <v>732</v>
      </c>
      <c r="D10" s="434" t="s">
        <v>733</v>
      </c>
      <c r="E10" s="434" t="s">
        <v>734</v>
      </c>
      <c r="F10" s="434" t="s">
        <v>735</v>
      </c>
      <c r="G10" s="434" t="s">
        <v>734</v>
      </c>
      <c r="H10" s="434" t="s">
        <v>735</v>
      </c>
      <c r="I10" s="434" t="s">
        <v>732</v>
      </c>
      <c r="J10" s="434" t="s">
        <v>733</v>
      </c>
      <c r="K10" s="434" t="s">
        <v>732</v>
      </c>
      <c r="L10" s="434" t="s">
        <v>733</v>
      </c>
    </row>
    <row r="11" spans="1:12" s="456" customFormat="1" ht="18.75" customHeight="1">
      <c r="A11" s="411">
        <v>1</v>
      </c>
      <c r="B11" s="411">
        <v>2</v>
      </c>
      <c r="C11" s="411">
        <v>3</v>
      </c>
      <c r="D11" s="411">
        <v>4</v>
      </c>
      <c r="E11" s="411">
        <v>5</v>
      </c>
      <c r="F11" s="411">
        <v>6</v>
      </c>
      <c r="G11" s="411">
        <v>7</v>
      </c>
      <c r="H11" s="411">
        <v>8</v>
      </c>
      <c r="I11" s="411">
        <v>9</v>
      </c>
      <c r="J11" s="411">
        <v>10</v>
      </c>
      <c r="K11" s="411">
        <v>11</v>
      </c>
      <c r="L11" s="411">
        <v>12</v>
      </c>
    </row>
    <row r="12" spans="1:12" ht="25.5" customHeight="1">
      <c r="A12" s="451">
        <v>1</v>
      </c>
      <c r="B12" s="449" t="s">
        <v>470</v>
      </c>
      <c r="C12" s="743" t="s">
        <v>475</v>
      </c>
      <c r="D12" s="744"/>
      <c r="E12" s="744"/>
      <c r="F12" s="744"/>
      <c r="G12" s="744"/>
      <c r="H12" s="744"/>
      <c r="I12" s="744"/>
      <c r="J12" s="744"/>
      <c r="K12" s="744"/>
      <c r="L12" s="745"/>
    </row>
    <row r="13" spans="1:12" ht="12.75">
      <c r="A13" s="452" t="s">
        <v>15</v>
      </c>
      <c r="B13" s="453"/>
      <c r="C13" s="452">
        <v>0</v>
      </c>
      <c r="D13" s="452">
        <f aca="true" t="shared" si="0" ref="D13:L13">D12</f>
        <v>0</v>
      </c>
      <c r="E13" s="452">
        <f t="shared" si="0"/>
        <v>0</v>
      </c>
      <c r="F13" s="452">
        <f t="shared" si="0"/>
        <v>0</v>
      </c>
      <c r="G13" s="452">
        <f t="shared" si="0"/>
        <v>0</v>
      </c>
      <c r="H13" s="452">
        <f t="shared" si="0"/>
        <v>0</v>
      </c>
      <c r="I13" s="452">
        <f t="shared" si="0"/>
        <v>0</v>
      </c>
      <c r="J13" s="452">
        <f t="shared" si="0"/>
        <v>0</v>
      </c>
      <c r="K13" s="452">
        <f t="shared" si="0"/>
        <v>0</v>
      </c>
      <c r="L13" s="452">
        <f t="shared" si="0"/>
        <v>0</v>
      </c>
    </row>
    <row r="14" spans="1:10" ht="12.75">
      <c r="A14" s="454"/>
      <c r="B14" s="455"/>
      <c r="C14" s="455"/>
      <c r="D14" s="450"/>
      <c r="E14" s="450"/>
      <c r="F14" s="450"/>
      <c r="G14" s="450"/>
      <c r="H14" s="450"/>
      <c r="I14" s="450"/>
      <c r="J14" s="450"/>
    </row>
    <row r="15" spans="1:10" ht="12.75">
      <c r="A15" s="454"/>
      <c r="B15" s="455"/>
      <c r="C15" s="455"/>
      <c r="D15" s="450"/>
      <c r="E15" s="450"/>
      <c r="F15" s="450"/>
      <c r="G15" s="450"/>
      <c r="H15" s="450"/>
      <c r="I15" s="450"/>
      <c r="J15" s="450"/>
    </row>
    <row r="16" spans="1:10" ht="12.75">
      <c r="A16" s="454"/>
      <c r="B16" s="455"/>
      <c r="C16" s="455"/>
      <c r="D16" s="450"/>
      <c r="E16" s="450"/>
      <c r="F16" s="450"/>
      <c r="G16" s="450"/>
      <c r="H16" s="450"/>
      <c r="I16" s="450"/>
      <c r="J16" s="450"/>
    </row>
    <row r="18" spans="1:10" ht="12.75">
      <c r="A18" s="879"/>
      <c r="B18" s="879"/>
      <c r="C18" s="879"/>
      <c r="D18" s="879"/>
      <c r="E18" s="879"/>
      <c r="F18" s="879"/>
      <c r="G18" s="879"/>
      <c r="H18" s="879"/>
      <c r="I18" s="879"/>
      <c r="J18" s="879"/>
    </row>
    <row r="21" ht="15.75">
      <c r="I21" s="10" t="s">
        <v>590</v>
      </c>
    </row>
    <row r="22" ht="15.75">
      <c r="I22" s="10" t="s">
        <v>468</v>
      </c>
    </row>
  </sheetData>
  <sheetProtection/>
  <mergeCells count="15">
    <mergeCell ref="E1:I1"/>
    <mergeCell ref="A2:J2"/>
    <mergeCell ref="A3:J3"/>
    <mergeCell ref="A5:L5"/>
    <mergeCell ref="A8:B8"/>
    <mergeCell ref="H8:L8"/>
    <mergeCell ref="A18:J18"/>
    <mergeCell ref="C12:L12"/>
    <mergeCell ref="K9:L9"/>
    <mergeCell ref="A9:A10"/>
    <mergeCell ref="B9:B10"/>
    <mergeCell ref="C9:D9"/>
    <mergeCell ref="E9:F9"/>
    <mergeCell ref="G9:H9"/>
    <mergeCell ref="I9:J9"/>
  </mergeCells>
  <printOptions horizontalCentered="1"/>
  <pageMargins left="0.41" right="0.37" top="0.74" bottom="0" header="0.62" footer="0.31496062992125984"/>
  <pageSetup fitToHeight="1"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O30"/>
  <sheetViews>
    <sheetView view="pageBreakPreview" zoomScaleSheetLayoutView="100" zoomScalePageLayoutView="0" workbookViewId="0" topLeftCell="A1">
      <selection activeCell="H1" sqref="H1"/>
    </sheetView>
  </sheetViews>
  <sheetFormatPr defaultColWidth="9.140625" defaultRowHeight="12.75"/>
  <cols>
    <col min="1" max="1" width="18.140625" style="108" customWidth="1"/>
    <col min="2" max="2" width="17.00390625" style="108" customWidth="1"/>
    <col min="3" max="3" width="12.7109375" style="108" bestFit="1" customWidth="1"/>
    <col min="4" max="4" width="14.28125" style="108" bestFit="1" customWidth="1"/>
    <col min="5" max="5" width="17.00390625" style="108" bestFit="1" customWidth="1"/>
    <col min="6" max="6" width="15.00390625" style="108" bestFit="1" customWidth="1"/>
    <col min="7" max="7" width="28.140625" style="108" bestFit="1" customWidth="1"/>
    <col min="8" max="8" width="29.140625" style="108" customWidth="1"/>
    <col min="9" max="9" width="9.8515625" style="108" customWidth="1"/>
    <col min="10" max="16384" width="9.140625" style="108" customWidth="1"/>
  </cols>
  <sheetData>
    <row r="1" spans="1:8" ht="18">
      <c r="A1" s="601" t="s">
        <v>0</v>
      </c>
      <c r="B1" s="601"/>
      <c r="C1" s="601"/>
      <c r="D1" s="601"/>
      <c r="E1" s="601"/>
      <c r="F1" s="601"/>
      <c r="G1" s="601"/>
      <c r="H1" s="148" t="s">
        <v>240</v>
      </c>
    </row>
    <row r="2" spans="1:8" ht="20.25">
      <c r="A2" s="602" t="s">
        <v>786</v>
      </c>
      <c r="B2" s="602"/>
      <c r="C2" s="602"/>
      <c r="D2" s="602"/>
      <c r="E2" s="602"/>
      <c r="F2" s="602"/>
      <c r="G2" s="602"/>
      <c r="H2" s="602"/>
    </row>
    <row r="3" spans="1:2" ht="18">
      <c r="A3" s="149"/>
      <c r="B3" s="149"/>
    </row>
    <row r="4" spans="1:8" ht="18" customHeight="1">
      <c r="A4" s="603" t="s">
        <v>808</v>
      </c>
      <c r="B4" s="603"/>
      <c r="C4" s="603"/>
      <c r="D4" s="603"/>
      <c r="E4" s="603"/>
      <c r="F4" s="603"/>
      <c r="G4" s="603"/>
      <c r="H4" s="603"/>
    </row>
    <row r="5" spans="1:2" ht="18">
      <c r="A5" s="150" t="s">
        <v>466</v>
      </c>
      <c r="B5" s="150"/>
    </row>
    <row r="6" spans="1:9" ht="18">
      <c r="A6" s="150"/>
      <c r="B6" s="150"/>
      <c r="G6" s="604" t="s">
        <v>809</v>
      </c>
      <c r="H6" s="604"/>
      <c r="I6" s="151"/>
    </row>
    <row r="7" spans="1:8" ht="59.25" customHeight="1">
      <c r="A7" s="154" t="s">
        <v>2</v>
      </c>
      <c r="B7" s="154" t="s">
        <v>3</v>
      </c>
      <c r="C7" s="155" t="s">
        <v>241</v>
      </c>
      <c r="D7" s="156" t="s">
        <v>242</v>
      </c>
      <c r="E7" s="156" t="s">
        <v>243</v>
      </c>
      <c r="F7" s="156" t="s">
        <v>471</v>
      </c>
      <c r="G7" s="156" t="s">
        <v>472</v>
      </c>
      <c r="H7" s="156" t="s">
        <v>244</v>
      </c>
    </row>
    <row r="8" spans="1:8" s="148" customFormat="1" ht="18">
      <c r="A8" s="152" t="s">
        <v>245</v>
      </c>
      <c r="B8" s="152" t="s">
        <v>246</v>
      </c>
      <c r="C8" s="152" t="s">
        <v>247</v>
      </c>
      <c r="D8" s="152" t="s">
        <v>248</v>
      </c>
      <c r="E8" s="152" t="s">
        <v>249</v>
      </c>
      <c r="F8" s="152" t="s">
        <v>250</v>
      </c>
      <c r="G8" s="152" t="s">
        <v>251</v>
      </c>
      <c r="H8" s="152" t="s">
        <v>252</v>
      </c>
    </row>
    <row r="9" spans="1:8" ht="22.5" customHeight="1">
      <c r="A9" s="118">
        <v>1</v>
      </c>
      <c r="B9" s="118" t="s">
        <v>470</v>
      </c>
      <c r="C9" s="157">
        <v>9</v>
      </c>
      <c r="D9" s="157">
        <v>1</v>
      </c>
      <c r="E9" s="157">
        <v>113</v>
      </c>
      <c r="F9" s="157">
        <f>C9+D9+E9</f>
        <v>123</v>
      </c>
      <c r="G9" s="157">
        <f>F9</f>
        <v>123</v>
      </c>
      <c r="H9" s="118"/>
    </row>
    <row r="10" spans="1:8" ht="22.5" customHeight="1">
      <c r="A10" s="118"/>
      <c r="B10" s="118"/>
      <c r="C10" s="157"/>
      <c r="D10" s="157"/>
      <c r="E10" s="157"/>
      <c r="F10" s="157"/>
      <c r="G10" s="157"/>
      <c r="H10" s="118"/>
    </row>
    <row r="12" ht="15.75">
      <c r="A12" s="153" t="s">
        <v>253</v>
      </c>
    </row>
    <row r="20" spans="7:8" ht="15.75">
      <c r="G20" s="10" t="s">
        <v>590</v>
      </c>
      <c r="H20" s="106"/>
    </row>
    <row r="21" spans="7:8" ht="15.75">
      <c r="G21" s="10" t="s">
        <v>468</v>
      </c>
      <c r="H21" s="10"/>
    </row>
    <row r="27" ht="15.75">
      <c r="A27" s="153"/>
    </row>
    <row r="30" spans="1:15" ht="15.75">
      <c r="A30" s="65"/>
      <c r="B30" s="65"/>
      <c r="C30" s="65"/>
      <c r="D30" s="65"/>
      <c r="E30" s="65"/>
      <c r="F30" s="65"/>
      <c r="G30" s="65"/>
      <c r="H30" s="65"/>
      <c r="I30" s="65"/>
      <c r="J30" s="65"/>
      <c r="K30" s="65"/>
      <c r="L30" s="65"/>
      <c r="M30" s="65"/>
      <c r="N30" s="65"/>
      <c r="O30" s="65"/>
    </row>
  </sheetData>
  <sheetProtection/>
  <mergeCells count="4">
    <mergeCell ref="A1:G1"/>
    <mergeCell ref="A2:H2"/>
    <mergeCell ref="A4:H4"/>
    <mergeCell ref="G6:H6"/>
  </mergeCells>
  <printOptions horizontalCentered="1"/>
  <pageMargins left="0.48" right="0.53" top="0.85" bottom="0" header="0.31496062992125984" footer="0.31496062992125984"/>
  <pageSetup fitToHeight="1" fitToWidth="1" horizontalDpi="600" verticalDpi="600" orientation="landscape" paperSize="9" scale="91" r:id="rId1"/>
</worksheet>
</file>

<file path=xl/worksheets/sheet70.xml><?xml version="1.0" encoding="utf-8"?>
<worksheet xmlns="http://schemas.openxmlformats.org/spreadsheetml/2006/main" xmlns:r="http://schemas.openxmlformats.org/officeDocument/2006/relationships">
  <sheetPr>
    <pageSetUpPr fitToPage="1"/>
  </sheetPr>
  <dimension ref="A1:O23"/>
  <sheetViews>
    <sheetView zoomScaleSheetLayoutView="78" zoomScalePageLayoutView="0" workbookViewId="0" topLeftCell="A1">
      <selection activeCell="A9" sqref="A9:A10"/>
    </sheetView>
  </sheetViews>
  <sheetFormatPr defaultColWidth="9.140625" defaultRowHeight="12.75"/>
  <cols>
    <col min="1" max="1" width="7.421875" style="447" customWidth="1"/>
    <col min="2" max="2" width="17.140625" style="447" customWidth="1"/>
    <col min="3" max="3" width="11.00390625" style="447" customWidth="1"/>
    <col min="4" max="4" width="10.00390625" style="447" customWidth="1"/>
    <col min="5" max="5" width="11.8515625" style="447" customWidth="1"/>
    <col min="6" max="6" width="12.140625" style="447" customWidth="1"/>
    <col min="7" max="7" width="13.28125" style="447" customWidth="1"/>
    <col min="8" max="8" width="14.57421875" style="447" customWidth="1"/>
    <col min="9" max="9" width="12.00390625" style="447" customWidth="1"/>
    <col min="10" max="10" width="13.140625" style="447" customWidth="1"/>
    <col min="11" max="11" width="10.8515625" style="447" customWidth="1"/>
    <col min="12" max="12" width="11.7109375" style="447" customWidth="1"/>
    <col min="13" max="16384" width="9.140625" style="447" customWidth="1"/>
  </cols>
  <sheetData>
    <row r="1" spans="5:10" s="405" customFormat="1" ht="12.75">
      <c r="E1" s="881"/>
      <c r="F1" s="881"/>
      <c r="G1" s="881"/>
      <c r="H1" s="881"/>
      <c r="I1" s="881"/>
      <c r="J1" s="446" t="s">
        <v>736</v>
      </c>
    </row>
    <row r="2" spans="1:10" s="405" customFormat="1" ht="15">
      <c r="A2" s="730" t="s">
        <v>0</v>
      </c>
      <c r="B2" s="730"/>
      <c r="C2" s="730"/>
      <c r="D2" s="730"/>
      <c r="E2" s="730"/>
      <c r="F2" s="730"/>
      <c r="G2" s="730"/>
      <c r="H2" s="730"/>
      <c r="I2" s="730"/>
      <c r="J2" s="730"/>
    </row>
    <row r="3" spans="1:10" s="405" customFormat="1" ht="20.25">
      <c r="A3" s="746" t="s">
        <v>786</v>
      </c>
      <c r="B3" s="746"/>
      <c r="C3" s="746"/>
      <c r="D3" s="746"/>
      <c r="E3" s="746"/>
      <c r="F3" s="746"/>
      <c r="G3" s="746"/>
      <c r="H3" s="746"/>
      <c r="I3" s="746"/>
      <c r="J3" s="746"/>
    </row>
    <row r="4" s="405" customFormat="1" ht="14.25" customHeight="1"/>
    <row r="5" spans="1:12" ht="16.5" customHeight="1">
      <c r="A5" s="882" t="s">
        <v>945</v>
      </c>
      <c r="B5" s="882"/>
      <c r="C5" s="882"/>
      <c r="D5" s="882"/>
      <c r="E5" s="882"/>
      <c r="F5" s="882"/>
      <c r="G5" s="882"/>
      <c r="H5" s="882"/>
      <c r="I5" s="882"/>
      <c r="J5" s="882"/>
      <c r="K5" s="882"/>
      <c r="L5" s="882"/>
    </row>
    <row r="6" spans="1:10" ht="13.5" customHeight="1">
      <c r="A6" s="445"/>
      <c r="B6" s="445"/>
      <c r="C6" s="445"/>
      <c r="D6" s="445"/>
      <c r="E6" s="445"/>
      <c r="F6" s="445"/>
      <c r="G6" s="445"/>
      <c r="H6" s="445"/>
      <c r="I6" s="445"/>
      <c r="J6" s="445"/>
    </row>
    <row r="7" ht="0.75" customHeight="1"/>
    <row r="8" spans="1:12" ht="12.75">
      <c r="A8" s="883" t="s">
        <v>737</v>
      </c>
      <c r="B8" s="883"/>
      <c r="C8" s="448"/>
      <c r="H8" s="884" t="s">
        <v>814</v>
      </c>
      <c r="I8" s="884"/>
      <c r="J8" s="884"/>
      <c r="K8" s="884"/>
      <c r="L8" s="884"/>
    </row>
    <row r="9" spans="1:15" ht="21" customHeight="1">
      <c r="A9" s="741" t="s">
        <v>2</v>
      </c>
      <c r="B9" s="741" t="s">
        <v>32</v>
      </c>
      <c r="C9" s="880" t="s">
        <v>730</v>
      </c>
      <c r="D9" s="880"/>
      <c r="E9" s="880" t="s">
        <v>114</v>
      </c>
      <c r="F9" s="880"/>
      <c r="G9" s="880" t="s">
        <v>731</v>
      </c>
      <c r="H9" s="880"/>
      <c r="I9" s="880" t="s">
        <v>115</v>
      </c>
      <c r="J9" s="880"/>
      <c r="K9" s="880" t="s">
        <v>116</v>
      </c>
      <c r="L9" s="880"/>
      <c r="O9" s="450"/>
    </row>
    <row r="10" spans="1:12" ht="45" customHeight="1">
      <c r="A10" s="741"/>
      <c r="B10" s="741"/>
      <c r="C10" s="434" t="s">
        <v>732</v>
      </c>
      <c r="D10" s="434" t="s">
        <v>733</v>
      </c>
      <c r="E10" s="434" t="s">
        <v>734</v>
      </c>
      <c r="F10" s="434" t="s">
        <v>735</v>
      </c>
      <c r="G10" s="434" t="s">
        <v>734</v>
      </c>
      <c r="H10" s="434" t="s">
        <v>735</v>
      </c>
      <c r="I10" s="434" t="s">
        <v>732</v>
      </c>
      <c r="J10" s="434" t="s">
        <v>733</v>
      </c>
      <c r="K10" s="434" t="s">
        <v>732</v>
      </c>
      <c r="L10" s="434" t="s">
        <v>733</v>
      </c>
    </row>
    <row r="11" spans="1:12" ht="18" customHeight="1">
      <c r="A11" s="434">
        <v>1</v>
      </c>
      <c r="B11" s="434">
        <v>2</v>
      </c>
      <c r="C11" s="434">
        <v>3</v>
      </c>
      <c r="D11" s="434">
        <v>4</v>
      </c>
      <c r="E11" s="434">
        <v>5</v>
      </c>
      <c r="F11" s="434">
        <v>6</v>
      </c>
      <c r="G11" s="434">
        <v>7</v>
      </c>
      <c r="H11" s="434">
        <v>8</v>
      </c>
      <c r="I11" s="434">
        <v>9</v>
      </c>
      <c r="J11" s="434">
        <v>10</v>
      </c>
      <c r="K11" s="434">
        <v>11</v>
      </c>
      <c r="L11" s="434">
        <v>12</v>
      </c>
    </row>
    <row r="12" spans="1:12" ht="17.25" customHeight="1">
      <c r="A12" s="451">
        <v>1</v>
      </c>
      <c r="B12" s="449" t="s">
        <v>470</v>
      </c>
      <c r="C12" s="743" t="s">
        <v>475</v>
      </c>
      <c r="D12" s="744"/>
      <c r="E12" s="744"/>
      <c r="F12" s="744"/>
      <c r="G12" s="744"/>
      <c r="H12" s="744"/>
      <c r="I12" s="744"/>
      <c r="J12" s="744"/>
      <c r="K12" s="744"/>
      <c r="L12" s="745"/>
    </row>
    <row r="13" spans="1:12" ht="18.75" customHeight="1">
      <c r="A13" s="452" t="s">
        <v>15</v>
      </c>
      <c r="B13" s="453"/>
      <c r="C13" s="453"/>
      <c r="D13" s="449"/>
      <c r="E13" s="449"/>
      <c r="F13" s="449"/>
      <c r="G13" s="449"/>
      <c r="H13" s="449"/>
      <c r="I13" s="449"/>
      <c r="J13" s="449"/>
      <c r="K13" s="449"/>
      <c r="L13" s="449"/>
    </row>
    <row r="14" spans="1:10" ht="12.75">
      <c r="A14" s="454"/>
      <c r="B14" s="455"/>
      <c r="C14" s="455"/>
      <c r="D14" s="450"/>
      <c r="E14" s="450"/>
      <c r="F14" s="450"/>
      <c r="G14" s="450"/>
      <c r="H14" s="450"/>
      <c r="I14" s="450"/>
      <c r="J14" s="450"/>
    </row>
    <row r="17" spans="1:10" ht="12.75">
      <c r="A17" s="879"/>
      <c r="B17" s="879"/>
      <c r="C17" s="879"/>
      <c r="D17" s="879"/>
      <c r="E17" s="879"/>
      <c r="F17" s="879"/>
      <c r="G17" s="879"/>
      <c r="H17" s="879"/>
      <c r="I17" s="879"/>
      <c r="J17" s="879"/>
    </row>
    <row r="21" spans="1:10" ht="12.75">
      <c r="A21" s="879"/>
      <c r="B21" s="879"/>
      <c r="C21" s="879"/>
      <c r="D21" s="879"/>
      <c r="E21" s="879"/>
      <c r="F21" s="879"/>
      <c r="G21" s="879"/>
      <c r="H21" s="879"/>
      <c r="I21" s="879"/>
      <c r="J21" s="879"/>
    </row>
    <row r="22" ht="15.75">
      <c r="I22" s="10" t="s">
        <v>590</v>
      </c>
    </row>
    <row r="23" ht="15.75">
      <c r="I23" s="10" t="s">
        <v>468</v>
      </c>
    </row>
  </sheetData>
  <sheetProtection/>
  <mergeCells count="16">
    <mergeCell ref="E1:I1"/>
    <mergeCell ref="A2:J2"/>
    <mergeCell ref="A3:J3"/>
    <mergeCell ref="A5:L5"/>
    <mergeCell ref="A8:B8"/>
    <mergeCell ref="H8:L8"/>
    <mergeCell ref="A21:J21"/>
    <mergeCell ref="C12:L12"/>
    <mergeCell ref="K9:L9"/>
    <mergeCell ref="A17:J17"/>
    <mergeCell ref="A9:A10"/>
    <mergeCell ref="B9:B10"/>
    <mergeCell ref="C9:D9"/>
    <mergeCell ref="E9:F9"/>
    <mergeCell ref="G9:H9"/>
    <mergeCell ref="I9:J9"/>
  </mergeCells>
  <printOptions horizontalCentered="1"/>
  <pageMargins left="0.51" right="0.37" top="0.68" bottom="0" header="0.31496062992125984" footer="0.31496062992125984"/>
  <pageSetup fitToHeight="1" fitToWidth="1"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S27"/>
  <sheetViews>
    <sheetView view="pageBreakPreview" zoomScaleSheetLayoutView="100" zoomScalePageLayoutView="0" workbookViewId="0" topLeftCell="A1">
      <selection activeCell="D1" sqref="D1:I1"/>
    </sheetView>
  </sheetViews>
  <sheetFormatPr defaultColWidth="9.140625" defaultRowHeight="12.75"/>
  <cols>
    <col min="1" max="1" width="12.57421875" style="108" customWidth="1"/>
    <col min="2" max="2" width="18.8515625" style="108" bestFit="1" customWidth="1"/>
    <col min="3" max="3" width="13.140625" style="108" customWidth="1"/>
    <col min="4" max="4" width="10.28125" style="108" customWidth="1"/>
    <col min="5" max="5" width="10.7109375" style="108" customWidth="1"/>
    <col min="6" max="6" width="9.28125" style="108" bestFit="1" customWidth="1"/>
    <col min="7" max="7" width="8.421875" style="108" bestFit="1" customWidth="1"/>
    <col min="8" max="8" width="10.57421875" style="108" customWidth="1"/>
    <col min="9" max="9" width="10.140625" style="108" customWidth="1"/>
    <col min="10" max="10" width="10.28125" style="108" bestFit="1" customWidth="1"/>
    <col min="11" max="11" width="10.140625" style="108" customWidth="1"/>
    <col min="12" max="12" width="8.421875" style="108" bestFit="1" customWidth="1"/>
    <col min="13" max="13" width="12.7109375" style="108" customWidth="1"/>
    <col min="14" max="14" width="16.140625" style="108" customWidth="1"/>
    <col min="15" max="16384" width="9.140625" style="108" customWidth="1"/>
  </cols>
  <sheetData>
    <row r="1" spans="4:13" ht="15.75">
      <c r="D1" s="537"/>
      <c r="E1" s="537"/>
      <c r="F1" s="537"/>
      <c r="G1" s="537"/>
      <c r="H1" s="537"/>
      <c r="I1" s="537"/>
      <c r="L1" s="551" t="s">
        <v>81</v>
      </c>
      <c r="M1" s="551"/>
    </row>
    <row r="2" spans="1:13" ht="15.75">
      <c r="A2" s="537" t="s">
        <v>0</v>
      </c>
      <c r="B2" s="537"/>
      <c r="C2" s="537"/>
      <c r="D2" s="537"/>
      <c r="E2" s="537"/>
      <c r="F2" s="537"/>
      <c r="G2" s="537"/>
      <c r="H2" s="537"/>
      <c r="I2" s="537"/>
      <c r="J2" s="537"/>
      <c r="K2" s="537"/>
      <c r="L2" s="537"/>
      <c r="M2" s="537"/>
    </row>
    <row r="3" spans="1:13" ht="19.5">
      <c r="A3" s="538" t="s">
        <v>786</v>
      </c>
      <c r="B3" s="538"/>
      <c r="C3" s="538"/>
      <c r="D3" s="538"/>
      <c r="E3" s="538"/>
      <c r="F3" s="538"/>
      <c r="G3" s="538"/>
      <c r="H3" s="538"/>
      <c r="I3" s="538"/>
      <c r="J3" s="538"/>
      <c r="K3" s="538"/>
      <c r="L3" s="538"/>
      <c r="M3" s="538"/>
    </row>
    <row r="5" spans="1:13" ht="15.75">
      <c r="A5" s="537" t="s">
        <v>810</v>
      </c>
      <c r="B5" s="537"/>
      <c r="C5" s="537"/>
      <c r="D5" s="537"/>
      <c r="E5" s="537"/>
      <c r="F5" s="537"/>
      <c r="G5" s="537"/>
      <c r="H5" s="537"/>
      <c r="I5" s="537"/>
      <c r="J5" s="537"/>
      <c r="K5" s="537"/>
      <c r="L5" s="537"/>
      <c r="M5" s="537"/>
    </row>
    <row r="7" spans="1:14" ht="15.75">
      <c r="A7" s="540" t="s">
        <v>466</v>
      </c>
      <c r="B7" s="540"/>
      <c r="K7" s="605" t="s">
        <v>809</v>
      </c>
      <c r="L7" s="605"/>
      <c r="M7" s="605"/>
      <c r="N7" s="605"/>
    </row>
    <row r="8" spans="1:14" ht="15.75">
      <c r="A8" s="107"/>
      <c r="B8" s="107"/>
      <c r="K8" s="159"/>
      <c r="L8" s="160"/>
      <c r="M8" s="158"/>
      <c r="N8" s="160"/>
    </row>
    <row r="9" spans="1:14" ht="15.75">
      <c r="A9" s="521" t="s">
        <v>2</v>
      </c>
      <c r="B9" s="521" t="s">
        <v>3</v>
      </c>
      <c r="C9" s="509" t="s">
        <v>4</v>
      </c>
      <c r="D9" s="509"/>
      <c r="E9" s="509"/>
      <c r="F9" s="516"/>
      <c r="G9" s="609"/>
      <c r="H9" s="528" t="s">
        <v>95</v>
      </c>
      <c r="I9" s="528"/>
      <c r="J9" s="528"/>
      <c r="K9" s="528"/>
      <c r="L9" s="528"/>
      <c r="M9" s="521" t="s">
        <v>121</v>
      </c>
      <c r="N9" s="532" t="s">
        <v>122</v>
      </c>
    </row>
    <row r="10" spans="1:19" ht="63">
      <c r="A10" s="522"/>
      <c r="B10" s="522"/>
      <c r="C10" s="112" t="s">
        <v>473</v>
      </c>
      <c r="D10" s="112" t="s">
        <v>6</v>
      </c>
      <c r="E10" s="112" t="s">
        <v>343</v>
      </c>
      <c r="F10" s="133" t="s">
        <v>93</v>
      </c>
      <c r="G10" s="161" t="s">
        <v>344</v>
      </c>
      <c r="H10" s="112" t="s">
        <v>473</v>
      </c>
      <c r="I10" s="112" t="s">
        <v>6</v>
      </c>
      <c r="J10" s="112" t="s">
        <v>343</v>
      </c>
      <c r="K10" s="133" t="s">
        <v>93</v>
      </c>
      <c r="L10" s="133" t="s">
        <v>345</v>
      </c>
      <c r="M10" s="522"/>
      <c r="N10" s="532"/>
      <c r="R10" s="144"/>
      <c r="S10" s="144"/>
    </row>
    <row r="11" spans="1:14" s="10" customFormat="1" ht="15.75">
      <c r="A11" s="112">
        <v>1</v>
      </c>
      <c r="B11" s="112">
        <v>2</v>
      </c>
      <c r="C11" s="112">
        <v>3</v>
      </c>
      <c r="D11" s="112">
        <v>4</v>
      </c>
      <c r="E11" s="112">
        <v>5</v>
      </c>
      <c r="F11" s="112">
        <v>6</v>
      </c>
      <c r="G11" s="112">
        <v>7</v>
      </c>
      <c r="H11" s="112">
        <v>8</v>
      </c>
      <c r="I11" s="112">
        <v>9</v>
      </c>
      <c r="J11" s="112">
        <v>10</v>
      </c>
      <c r="K11" s="112">
        <v>11</v>
      </c>
      <c r="L11" s="112">
        <v>12</v>
      </c>
      <c r="M11" s="112">
        <v>13</v>
      </c>
      <c r="N11" s="112">
        <v>14</v>
      </c>
    </row>
    <row r="12" spans="1:14" ht="23.25" customHeight="1">
      <c r="A12" s="163">
        <v>1</v>
      </c>
      <c r="B12" s="164" t="s">
        <v>470</v>
      </c>
      <c r="C12" s="163">
        <v>8</v>
      </c>
      <c r="D12" s="163">
        <v>0</v>
      </c>
      <c r="E12" s="163">
        <v>0</v>
      </c>
      <c r="F12" s="165">
        <v>1</v>
      </c>
      <c r="G12" s="166">
        <f>C12+D12+E12+F12</f>
        <v>9</v>
      </c>
      <c r="H12" s="163">
        <v>8</v>
      </c>
      <c r="I12" s="163">
        <v>0</v>
      </c>
      <c r="J12" s="163">
        <v>0</v>
      </c>
      <c r="K12" s="163">
        <v>1</v>
      </c>
      <c r="L12" s="163">
        <f>H12+I12+J12+K12</f>
        <v>9</v>
      </c>
      <c r="M12" s="163">
        <f>G12-L12</f>
        <v>0</v>
      </c>
      <c r="N12" s="163"/>
    </row>
    <row r="13" spans="1:14" s="10" customFormat="1" ht="24.75" customHeight="1">
      <c r="A13" s="110" t="s">
        <v>15</v>
      </c>
      <c r="B13" s="46"/>
      <c r="C13" s="111">
        <f>C12</f>
        <v>8</v>
      </c>
      <c r="D13" s="111">
        <f aca="true" t="shared" si="0" ref="D13:M13">D12</f>
        <v>0</v>
      </c>
      <c r="E13" s="111">
        <f t="shared" si="0"/>
        <v>0</v>
      </c>
      <c r="F13" s="111">
        <f t="shared" si="0"/>
        <v>1</v>
      </c>
      <c r="G13" s="111">
        <f t="shared" si="0"/>
        <v>9</v>
      </c>
      <c r="H13" s="111">
        <f t="shared" si="0"/>
        <v>8</v>
      </c>
      <c r="I13" s="111">
        <f t="shared" si="0"/>
        <v>0</v>
      </c>
      <c r="J13" s="111">
        <f t="shared" si="0"/>
        <v>0</v>
      </c>
      <c r="K13" s="111">
        <f t="shared" si="0"/>
        <v>1</v>
      </c>
      <c r="L13" s="111">
        <f t="shared" si="0"/>
        <v>9</v>
      </c>
      <c r="M13" s="111">
        <f t="shared" si="0"/>
        <v>0</v>
      </c>
      <c r="N13" s="111"/>
    </row>
    <row r="14" spans="1:13" ht="15.75">
      <c r="A14" s="130"/>
      <c r="B14" s="144"/>
      <c r="C14" s="144"/>
      <c r="D14" s="144"/>
      <c r="E14" s="144"/>
      <c r="F14" s="144"/>
      <c r="G14" s="144"/>
      <c r="H14" s="144"/>
      <c r="I14" s="144"/>
      <c r="J14" s="144"/>
      <c r="K14" s="144"/>
      <c r="L14" s="144"/>
      <c r="M14" s="144"/>
    </row>
    <row r="15" ht="15">
      <c r="A15" s="162" t="s">
        <v>8</v>
      </c>
    </row>
    <row r="16" ht="15">
      <c r="A16" s="108" t="s">
        <v>9</v>
      </c>
    </row>
    <row r="17" spans="1:12" ht="15.75">
      <c r="A17" s="108" t="s">
        <v>10</v>
      </c>
      <c r="J17" s="130" t="s">
        <v>11</v>
      </c>
      <c r="K17" s="130"/>
      <c r="L17" s="130" t="s">
        <v>11</v>
      </c>
    </row>
    <row r="18" spans="1:12" ht="15.75">
      <c r="A18" s="108" t="s">
        <v>420</v>
      </c>
      <c r="J18" s="130"/>
      <c r="K18" s="130"/>
      <c r="L18" s="130"/>
    </row>
    <row r="19" spans="3:13" ht="15">
      <c r="C19" s="108" t="s">
        <v>421</v>
      </c>
      <c r="E19" s="144"/>
      <c r="F19" s="144"/>
      <c r="G19" s="144"/>
      <c r="H19" s="144"/>
      <c r="I19" s="144"/>
      <c r="J19" s="144"/>
      <c r="K19" s="144"/>
      <c r="L19" s="144"/>
      <c r="M19" s="144"/>
    </row>
    <row r="20" spans="5:13" ht="15">
      <c r="E20" s="144"/>
      <c r="F20" s="144"/>
      <c r="G20" s="144"/>
      <c r="H20" s="144"/>
      <c r="I20" s="144"/>
      <c r="J20" s="144"/>
      <c r="K20" s="144"/>
      <c r="L20" s="144"/>
      <c r="M20" s="144"/>
    </row>
    <row r="21" spans="5:13" ht="15">
      <c r="E21" s="144"/>
      <c r="F21" s="144"/>
      <c r="G21" s="144"/>
      <c r="H21" s="144"/>
      <c r="I21" s="144"/>
      <c r="J21" s="144"/>
      <c r="K21" s="144"/>
      <c r="L21" s="144"/>
      <c r="M21" s="144"/>
    </row>
    <row r="22" spans="5:13" ht="15">
      <c r="E22" s="144"/>
      <c r="F22" s="144"/>
      <c r="G22" s="144"/>
      <c r="H22" s="144"/>
      <c r="I22" s="144"/>
      <c r="J22" s="144"/>
      <c r="K22" s="144"/>
      <c r="L22" s="144"/>
      <c r="M22" s="144"/>
    </row>
    <row r="23" spans="1:15" ht="15.75">
      <c r="A23" s="10"/>
      <c r="B23" s="10"/>
      <c r="C23" s="10"/>
      <c r="D23" s="10"/>
      <c r="E23" s="10"/>
      <c r="F23" s="10"/>
      <c r="G23" s="10"/>
      <c r="J23" s="10"/>
      <c r="K23" s="607"/>
      <c r="L23" s="608"/>
      <c r="M23" s="562"/>
      <c r="N23" s="562"/>
      <c r="O23" s="562"/>
    </row>
    <row r="24" spans="1:14" ht="15.75">
      <c r="A24" s="607"/>
      <c r="B24" s="607"/>
      <c r="C24" s="607"/>
      <c r="D24" s="607"/>
      <c r="E24" s="607"/>
      <c r="F24" s="607"/>
      <c r="G24" s="607"/>
      <c r="H24" s="607"/>
      <c r="I24" s="607"/>
      <c r="J24" s="607"/>
      <c r="K24" s="607"/>
      <c r="L24" s="607"/>
      <c r="M24" s="607"/>
      <c r="N24" s="607"/>
    </row>
    <row r="25" spans="1:14" ht="15.75">
      <c r="A25" s="106"/>
      <c r="B25" s="106"/>
      <c r="C25" s="106"/>
      <c r="D25" s="106"/>
      <c r="E25" s="106"/>
      <c r="F25" s="106"/>
      <c r="G25" s="106"/>
      <c r="H25" s="106"/>
      <c r="I25" s="106"/>
      <c r="J25" s="106"/>
      <c r="K25" s="10" t="s">
        <v>590</v>
      </c>
      <c r="L25" s="106"/>
      <c r="M25" s="106"/>
      <c r="N25" s="106"/>
    </row>
    <row r="26" spans="11:14" ht="15.75">
      <c r="K26" s="10" t="s">
        <v>468</v>
      </c>
      <c r="L26" s="43"/>
      <c r="M26" s="43"/>
      <c r="N26" s="43"/>
    </row>
    <row r="27" spans="1:13" ht="15">
      <c r="A27" s="606"/>
      <c r="B27" s="606"/>
      <c r="C27" s="606"/>
      <c r="D27" s="606"/>
      <c r="E27" s="606"/>
      <c r="F27" s="606"/>
      <c r="G27" s="606"/>
      <c r="H27" s="606"/>
      <c r="I27" s="606"/>
      <c r="J27" s="606"/>
      <c r="K27" s="606"/>
      <c r="L27" s="606"/>
      <c r="M27" s="606"/>
    </row>
  </sheetData>
  <sheetProtection/>
  <mergeCells count="17">
    <mergeCell ref="A27:M27"/>
    <mergeCell ref="K23:L23"/>
    <mergeCell ref="A24:N24"/>
    <mergeCell ref="H9:L9"/>
    <mergeCell ref="M23:O23"/>
    <mergeCell ref="C9:G9"/>
    <mergeCell ref="N9:N10"/>
    <mergeCell ref="M9:M10"/>
    <mergeCell ref="D1:I1"/>
    <mergeCell ref="A5:M5"/>
    <mergeCell ref="A3:M3"/>
    <mergeCell ref="A2:M2"/>
    <mergeCell ref="L1:M1"/>
    <mergeCell ref="B9:B10"/>
    <mergeCell ref="A9:A10"/>
    <mergeCell ref="K7:N7"/>
    <mergeCell ref="A7:B7"/>
  </mergeCells>
  <printOptions horizontalCentered="1"/>
  <pageMargins left="0.5" right="0.35" top="0.81" bottom="0" header="0.31496062992125984" footer="0.31496062992125984"/>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IV26"/>
  <sheetViews>
    <sheetView view="pageBreakPreview" zoomScaleSheetLayoutView="100" zoomScalePageLayoutView="0" workbookViewId="0" topLeftCell="A1">
      <selection activeCell="A11" sqref="A11"/>
    </sheetView>
  </sheetViews>
  <sheetFormatPr defaultColWidth="9.140625" defaultRowHeight="12.75"/>
  <cols>
    <col min="1" max="1" width="9.140625" style="108" customWidth="1"/>
    <col min="2" max="2" width="13.421875" style="108" customWidth="1"/>
    <col min="3" max="3" width="12.140625" style="108" customWidth="1"/>
    <col min="4" max="4" width="9.140625" style="108" customWidth="1"/>
    <col min="5" max="5" width="9.57421875" style="108" customWidth="1"/>
    <col min="6" max="6" width="7.57421875" style="108" customWidth="1"/>
    <col min="7" max="7" width="8.421875" style="108" customWidth="1"/>
    <col min="8" max="8" width="12.8515625" style="108" customWidth="1"/>
    <col min="9" max="9" width="9.8515625" style="108" customWidth="1"/>
    <col min="10" max="11" width="9.140625" style="108" customWidth="1"/>
    <col min="12" max="12" width="9.00390625" style="108" customWidth="1"/>
    <col min="13" max="13" width="9.140625" style="108" customWidth="1"/>
    <col min="14" max="14" width="10.57421875" style="108" customWidth="1"/>
    <col min="15" max="16384" width="9.140625" style="108" customWidth="1"/>
  </cols>
  <sheetData>
    <row r="1" spans="4:13" ht="12.75" customHeight="1">
      <c r="D1" s="537"/>
      <c r="E1" s="537"/>
      <c r="F1" s="537"/>
      <c r="G1" s="537"/>
      <c r="H1" s="537"/>
      <c r="I1" s="537"/>
      <c r="J1" s="537"/>
      <c r="K1" s="25"/>
      <c r="M1" s="41" t="s">
        <v>82</v>
      </c>
    </row>
    <row r="2" spans="1:14" ht="15">
      <c r="A2" s="606" t="s">
        <v>0</v>
      </c>
      <c r="B2" s="606"/>
      <c r="C2" s="606"/>
      <c r="D2" s="606"/>
      <c r="E2" s="606"/>
      <c r="F2" s="606"/>
      <c r="G2" s="606"/>
      <c r="H2" s="606"/>
      <c r="I2" s="606"/>
      <c r="J2" s="606"/>
      <c r="K2" s="606"/>
      <c r="L2" s="606"/>
      <c r="M2" s="606"/>
      <c r="N2" s="606"/>
    </row>
    <row r="3" spans="1:14" ht="19.5">
      <c r="A3" s="538" t="s">
        <v>786</v>
      </c>
      <c r="B3" s="538"/>
      <c r="C3" s="538"/>
      <c r="D3" s="538"/>
      <c r="E3" s="538"/>
      <c r="F3" s="538"/>
      <c r="G3" s="538"/>
      <c r="H3" s="538"/>
      <c r="I3" s="538"/>
      <c r="J3" s="538"/>
      <c r="K3" s="538"/>
      <c r="L3" s="538"/>
      <c r="M3" s="538"/>
      <c r="N3" s="538"/>
    </row>
    <row r="4" ht="11.25" customHeight="1"/>
    <row r="5" spans="1:14" ht="15.75">
      <c r="A5" s="539" t="s">
        <v>811</v>
      </c>
      <c r="B5" s="539"/>
      <c r="C5" s="539"/>
      <c r="D5" s="539"/>
      <c r="E5" s="539"/>
      <c r="F5" s="539"/>
      <c r="G5" s="539"/>
      <c r="H5" s="539"/>
      <c r="I5" s="539"/>
      <c r="J5" s="539"/>
      <c r="K5" s="539"/>
      <c r="L5" s="539"/>
      <c r="M5" s="539"/>
      <c r="N5" s="539"/>
    </row>
    <row r="7" spans="1:14" ht="15.75">
      <c r="A7" s="48" t="s">
        <v>466</v>
      </c>
      <c r="B7" s="48"/>
      <c r="K7" s="611" t="s">
        <v>809</v>
      </c>
      <c r="L7" s="611"/>
      <c r="M7" s="611"/>
      <c r="N7" s="611"/>
    </row>
    <row r="8" spans="1:14" ht="15.75" customHeight="1">
      <c r="A8" s="521" t="s">
        <v>2</v>
      </c>
      <c r="B8" s="521" t="s">
        <v>3</v>
      </c>
      <c r="C8" s="509" t="s">
        <v>4</v>
      </c>
      <c r="D8" s="509"/>
      <c r="E8" s="509"/>
      <c r="F8" s="516"/>
      <c r="G8" s="609"/>
      <c r="H8" s="528" t="s">
        <v>95</v>
      </c>
      <c r="I8" s="528"/>
      <c r="J8" s="528"/>
      <c r="K8" s="528"/>
      <c r="L8" s="528"/>
      <c r="M8" s="521" t="s">
        <v>121</v>
      </c>
      <c r="N8" s="532" t="s">
        <v>122</v>
      </c>
    </row>
    <row r="9" spans="1:19" ht="94.5">
      <c r="A9" s="522"/>
      <c r="B9" s="522"/>
      <c r="C9" s="112" t="s">
        <v>473</v>
      </c>
      <c r="D9" s="112" t="s">
        <v>6</v>
      </c>
      <c r="E9" s="112" t="s">
        <v>343</v>
      </c>
      <c r="F9" s="133" t="s">
        <v>93</v>
      </c>
      <c r="G9" s="161" t="s">
        <v>193</v>
      </c>
      <c r="H9" s="112" t="s">
        <v>473</v>
      </c>
      <c r="I9" s="112" t="s">
        <v>6</v>
      </c>
      <c r="J9" s="112" t="s">
        <v>343</v>
      </c>
      <c r="K9" s="133" t="s">
        <v>93</v>
      </c>
      <c r="L9" s="133" t="s">
        <v>192</v>
      </c>
      <c r="M9" s="522"/>
      <c r="N9" s="532"/>
      <c r="R9" s="121"/>
      <c r="S9" s="144"/>
    </row>
    <row r="10" spans="1:14" s="10" customFormat="1" ht="15.75">
      <c r="A10" s="112">
        <v>1</v>
      </c>
      <c r="B10" s="112">
        <v>2</v>
      </c>
      <c r="C10" s="112">
        <v>3</v>
      </c>
      <c r="D10" s="112">
        <v>4</v>
      </c>
      <c r="E10" s="112">
        <v>5</v>
      </c>
      <c r="F10" s="112">
        <v>6</v>
      </c>
      <c r="G10" s="112">
        <v>7</v>
      </c>
      <c r="H10" s="112">
        <v>8</v>
      </c>
      <c r="I10" s="112">
        <v>9</v>
      </c>
      <c r="J10" s="112">
        <v>10</v>
      </c>
      <c r="K10" s="112">
        <v>11</v>
      </c>
      <c r="L10" s="112">
        <v>12</v>
      </c>
      <c r="M10" s="112">
        <v>13</v>
      </c>
      <c r="N10" s="112">
        <v>14</v>
      </c>
    </row>
    <row r="11" spans="1:14" ht="27" customHeight="1">
      <c r="A11" s="118">
        <v>1</v>
      </c>
      <c r="B11" s="121" t="s">
        <v>470</v>
      </c>
      <c r="C11" s="163">
        <v>105</v>
      </c>
      <c r="D11" s="163">
        <v>5</v>
      </c>
      <c r="E11" s="163">
        <v>0</v>
      </c>
      <c r="F11" s="163">
        <v>3</v>
      </c>
      <c r="G11" s="165">
        <f>C11+D11+E11+F11</f>
        <v>113</v>
      </c>
      <c r="H11" s="166">
        <v>105</v>
      </c>
      <c r="I11" s="163">
        <v>5</v>
      </c>
      <c r="J11" s="163">
        <v>0</v>
      </c>
      <c r="K11" s="163">
        <v>3</v>
      </c>
      <c r="L11" s="163">
        <f>H11+I11+J11+K11</f>
        <v>113</v>
      </c>
      <c r="M11" s="163">
        <f>G11-L11</f>
        <v>0</v>
      </c>
      <c r="N11" s="163"/>
    </row>
    <row r="12" spans="1:14" s="181" customFormat="1" ht="27" customHeight="1">
      <c r="A12" s="111" t="s">
        <v>15</v>
      </c>
      <c r="B12" s="180"/>
      <c r="C12" s="111">
        <f>C11</f>
        <v>105</v>
      </c>
      <c r="D12" s="111">
        <f aca="true" t="shared" si="0" ref="D12:M12">D11</f>
        <v>5</v>
      </c>
      <c r="E12" s="111">
        <f t="shared" si="0"/>
        <v>0</v>
      </c>
      <c r="F12" s="111">
        <f t="shared" si="0"/>
        <v>3</v>
      </c>
      <c r="G12" s="111">
        <f t="shared" si="0"/>
        <v>113</v>
      </c>
      <c r="H12" s="111">
        <f t="shared" si="0"/>
        <v>105</v>
      </c>
      <c r="I12" s="111">
        <f t="shared" si="0"/>
        <v>5</v>
      </c>
      <c r="J12" s="111">
        <f t="shared" si="0"/>
        <v>0</v>
      </c>
      <c r="K12" s="111">
        <f t="shared" si="0"/>
        <v>3</v>
      </c>
      <c r="L12" s="111">
        <f t="shared" si="0"/>
        <v>113</v>
      </c>
      <c r="M12" s="111">
        <f t="shared" si="0"/>
        <v>0</v>
      </c>
      <c r="N12" s="111"/>
    </row>
    <row r="13" spans="1:14" ht="15.75">
      <c r="A13" s="130"/>
      <c r="B13" s="144"/>
      <c r="C13" s="144"/>
      <c r="D13" s="144"/>
      <c r="E13" s="144"/>
      <c r="F13" s="144"/>
      <c r="G13" s="144"/>
      <c r="H13" s="144"/>
      <c r="I13" s="144"/>
      <c r="J13" s="144"/>
      <c r="K13" s="144"/>
      <c r="L13" s="144"/>
      <c r="M13" s="144"/>
      <c r="N13" s="144"/>
    </row>
    <row r="14" ht="15">
      <c r="A14" s="162" t="s">
        <v>8</v>
      </c>
    </row>
    <row r="15" ht="15">
      <c r="A15" s="108" t="s">
        <v>9</v>
      </c>
    </row>
    <row r="16" spans="1:14" ht="15.75">
      <c r="A16" s="108" t="s">
        <v>10</v>
      </c>
      <c r="L16" s="130" t="s">
        <v>11</v>
      </c>
      <c r="M16" s="130"/>
      <c r="N16" s="130" t="s">
        <v>11</v>
      </c>
    </row>
    <row r="17" spans="1:14" ht="15.75" customHeight="1">
      <c r="A17" s="610" t="s">
        <v>474</v>
      </c>
      <c r="B17" s="610"/>
      <c r="C17" s="610"/>
      <c r="D17" s="610"/>
      <c r="E17" s="610"/>
      <c r="F17" s="610"/>
      <c r="G17" s="610"/>
      <c r="H17" s="610"/>
      <c r="I17" s="610"/>
      <c r="J17" s="610"/>
      <c r="K17" s="610"/>
      <c r="L17" s="610"/>
      <c r="M17" s="610"/>
      <c r="N17" s="610"/>
    </row>
    <row r="18" spans="1:14" ht="15">
      <c r="A18" s="610"/>
      <c r="B18" s="610"/>
      <c r="C18" s="610"/>
      <c r="D18" s="610"/>
      <c r="E18" s="610"/>
      <c r="F18" s="610"/>
      <c r="G18" s="610"/>
      <c r="H18" s="610"/>
      <c r="I18" s="610"/>
      <c r="J18" s="610"/>
      <c r="K18" s="610"/>
      <c r="L18" s="610"/>
      <c r="M18" s="610"/>
      <c r="N18" s="610"/>
    </row>
    <row r="19" spans="5:14" ht="15">
      <c r="E19" s="144"/>
      <c r="F19" s="144"/>
      <c r="G19" s="144"/>
      <c r="H19" s="144"/>
      <c r="I19" s="144"/>
      <c r="J19" s="144"/>
      <c r="K19" s="144"/>
      <c r="L19" s="144"/>
      <c r="M19" s="144"/>
      <c r="N19" s="144"/>
    </row>
    <row r="20" spans="5:14" ht="15">
      <c r="E20" s="144"/>
      <c r="F20" s="144"/>
      <c r="G20" s="144"/>
      <c r="H20" s="144"/>
      <c r="I20" s="144"/>
      <c r="J20" s="144"/>
      <c r="K20" s="144"/>
      <c r="L20" s="144"/>
      <c r="M20" s="144"/>
      <c r="N20" s="144"/>
    </row>
    <row r="21" spans="5:14" ht="15">
      <c r="E21" s="144"/>
      <c r="F21" s="144"/>
      <c r="G21" s="144"/>
      <c r="H21" s="144"/>
      <c r="I21" s="144"/>
      <c r="J21" s="144"/>
      <c r="K21" s="144"/>
      <c r="L21" s="144"/>
      <c r="M21" s="144"/>
      <c r="N21" s="144"/>
    </row>
    <row r="22" spans="5:14" ht="15">
      <c r="E22" s="144"/>
      <c r="F22" s="144"/>
      <c r="G22" s="144"/>
      <c r="H22" s="144"/>
      <c r="I22" s="144"/>
      <c r="J22" s="144"/>
      <c r="K22" s="144"/>
      <c r="L22" s="144"/>
      <c r="M22" s="144"/>
      <c r="N22" s="144"/>
    </row>
    <row r="23" spans="5:14" ht="15">
      <c r="E23" s="144"/>
      <c r="F23" s="144"/>
      <c r="G23" s="144"/>
      <c r="H23" s="144"/>
      <c r="I23" s="144"/>
      <c r="J23" s="144"/>
      <c r="K23" s="144"/>
      <c r="L23" s="144"/>
      <c r="M23" s="144"/>
      <c r="N23" s="144"/>
    </row>
    <row r="24" spans="1:256" ht="15.75">
      <c r="A24" s="10"/>
      <c r="B24" s="106"/>
      <c r="C24" s="10"/>
      <c r="D24" s="106"/>
      <c r="E24" s="10"/>
      <c r="F24" s="106"/>
      <c r="G24" s="10"/>
      <c r="H24" s="106"/>
      <c r="I24" s="10"/>
      <c r="J24" s="106"/>
      <c r="K24" s="10"/>
      <c r="L24" s="106"/>
      <c r="M24" s="10"/>
      <c r="N24" s="106"/>
      <c r="O24" s="10"/>
      <c r="P24" s="106"/>
      <c r="Q24" s="10"/>
      <c r="R24" s="106"/>
      <c r="S24" s="10"/>
      <c r="T24" s="106"/>
      <c r="U24" s="10"/>
      <c r="V24" s="106"/>
      <c r="W24" s="10"/>
      <c r="X24" s="106"/>
      <c r="Y24" s="10"/>
      <c r="Z24" s="106"/>
      <c r="AA24" s="10"/>
      <c r="AB24" s="106"/>
      <c r="AC24" s="10"/>
      <c r="AD24" s="106"/>
      <c r="AE24" s="10"/>
      <c r="AF24" s="106"/>
      <c r="AG24" s="10"/>
      <c r="AH24" s="106"/>
      <c r="AI24" s="10"/>
      <c r="AJ24" s="106"/>
      <c r="AK24" s="10"/>
      <c r="AL24" s="106"/>
      <c r="AM24" s="10"/>
      <c r="AN24" s="106"/>
      <c r="AO24" s="10"/>
      <c r="AP24" s="106"/>
      <c r="AQ24" s="10"/>
      <c r="AR24" s="106"/>
      <c r="AS24" s="10"/>
      <c r="AT24" s="106"/>
      <c r="AU24" s="10"/>
      <c r="AV24" s="106"/>
      <c r="AW24" s="10"/>
      <c r="AX24" s="106"/>
      <c r="AY24" s="10"/>
      <c r="AZ24" s="106"/>
      <c r="BA24" s="10"/>
      <c r="BB24" s="106"/>
      <c r="BC24" s="10"/>
      <c r="BD24" s="106"/>
      <c r="BE24" s="10"/>
      <c r="BF24" s="106"/>
      <c r="BG24" s="10"/>
      <c r="BH24" s="106"/>
      <c r="BI24" s="10"/>
      <c r="BJ24" s="106"/>
      <c r="BK24" s="10"/>
      <c r="BL24" s="106"/>
      <c r="BM24" s="10"/>
      <c r="BN24" s="106"/>
      <c r="BO24" s="10"/>
      <c r="BP24" s="106"/>
      <c r="BQ24" s="10"/>
      <c r="BR24" s="106"/>
      <c r="BS24" s="10"/>
      <c r="BT24" s="106"/>
      <c r="BU24" s="10"/>
      <c r="BV24" s="106"/>
      <c r="BW24" s="10"/>
      <c r="BX24" s="106"/>
      <c r="BY24" s="10"/>
      <c r="BZ24" s="106"/>
      <c r="CA24" s="10"/>
      <c r="CB24" s="106"/>
      <c r="CC24" s="10"/>
      <c r="CD24" s="106"/>
      <c r="CE24" s="10"/>
      <c r="CF24" s="106"/>
      <c r="CG24" s="10"/>
      <c r="CH24" s="106"/>
      <c r="CI24" s="10"/>
      <c r="CJ24" s="106"/>
      <c r="CK24" s="10"/>
      <c r="CL24" s="106"/>
      <c r="CM24" s="10"/>
      <c r="CN24" s="106"/>
      <c r="CO24" s="10"/>
      <c r="CP24" s="106"/>
      <c r="CQ24" s="10"/>
      <c r="CR24" s="106"/>
      <c r="CS24" s="10"/>
      <c r="CT24" s="106"/>
      <c r="CU24" s="10"/>
      <c r="CV24" s="106"/>
      <c r="CW24" s="10"/>
      <c r="CX24" s="106"/>
      <c r="CY24" s="10"/>
      <c r="CZ24" s="106"/>
      <c r="DA24" s="10"/>
      <c r="DB24" s="106"/>
      <c r="DC24" s="10"/>
      <c r="DD24" s="106"/>
      <c r="DE24" s="10"/>
      <c r="DF24" s="106"/>
      <c r="DG24" s="10"/>
      <c r="DH24" s="106"/>
      <c r="DI24" s="10"/>
      <c r="DJ24" s="106"/>
      <c r="DK24" s="10"/>
      <c r="DL24" s="106"/>
      <c r="DM24" s="10"/>
      <c r="DN24" s="106"/>
      <c r="DO24" s="10"/>
      <c r="DP24" s="106"/>
      <c r="DQ24" s="10"/>
      <c r="DR24" s="106"/>
      <c r="DS24" s="10"/>
      <c r="DT24" s="106"/>
      <c r="DU24" s="10"/>
      <c r="DV24" s="106"/>
      <c r="DW24" s="10"/>
      <c r="DX24" s="106"/>
      <c r="DY24" s="10"/>
      <c r="DZ24" s="106"/>
      <c r="EA24" s="10"/>
      <c r="EB24" s="106"/>
      <c r="EC24" s="10"/>
      <c r="ED24" s="106"/>
      <c r="EE24" s="10"/>
      <c r="EF24" s="106"/>
      <c r="EG24" s="10"/>
      <c r="EH24" s="106"/>
      <c r="EI24" s="10"/>
      <c r="EJ24" s="106"/>
      <c r="EK24" s="10"/>
      <c r="EL24" s="106"/>
      <c r="EM24" s="10"/>
      <c r="EN24" s="106"/>
      <c r="EO24" s="10"/>
      <c r="EP24" s="106"/>
      <c r="EQ24" s="10"/>
      <c r="ER24" s="106"/>
      <c r="ES24" s="10"/>
      <c r="ET24" s="106"/>
      <c r="EU24" s="10"/>
      <c r="EV24" s="106"/>
      <c r="EW24" s="10"/>
      <c r="EX24" s="106"/>
      <c r="EY24" s="10"/>
      <c r="EZ24" s="106"/>
      <c r="FA24" s="10"/>
      <c r="FB24" s="106"/>
      <c r="FC24" s="10"/>
      <c r="FD24" s="106"/>
      <c r="FE24" s="10"/>
      <c r="FF24" s="106"/>
      <c r="FG24" s="10"/>
      <c r="FH24" s="106"/>
      <c r="FI24" s="10"/>
      <c r="FJ24" s="106"/>
      <c r="FK24" s="10"/>
      <c r="FL24" s="106"/>
      <c r="FM24" s="10"/>
      <c r="FN24" s="106"/>
      <c r="FO24" s="10"/>
      <c r="FP24" s="106"/>
      <c r="FQ24" s="10"/>
      <c r="FR24" s="106"/>
      <c r="FS24" s="10"/>
      <c r="FT24" s="106"/>
      <c r="FU24" s="10"/>
      <c r="FV24" s="106"/>
      <c r="FW24" s="10"/>
      <c r="FX24" s="106"/>
      <c r="FY24" s="10"/>
      <c r="FZ24" s="106"/>
      <c r="GA24" s="10"/>
      <c r="GB24" s="106"/>
      <c r="GC24" s="10"/>
      <c r="GD24" s="106"/>
      <c r="GE24" s="10"/>
      <c r="GF24" s="106"/>
      <c r="GG24" s="10"/>
      <c r="GH24" s="106"/>
      <c r="GI24" s="10"/>
      <c r="GJ24" s="106"/>
      <c r="GK24" s="10"/>
      <c r="GL24" s="106"/>
      <c r="GM24" s="10"/>
      <c r="GN24" s="106"/>
      <c r="GO24" s="10"/>
      <c r="GP24" s="106"/>
      <c r="GQ24" s="10"/>
      <c r="GR24" s="106"/>
      <c r="GS24" s="10"/>
      <c r="GT24" s="106"/>
      <c r="GU24" s="10"/>
      <c r="GV24" s="106"/>
      <c r="GW24" s="10"/>
      <c r="GX24" s="106"/>
      <c r="GY24" s="10"/>
      <c r="GZ24" s="106"/>
      <c r="HA24" s="10"/>
      <c r="HB24" s="106"/>
      <c r="HC24" s="10"/>
      <c r="HD24" s="106"/>
      <c r="HE24" s="10"/>
      <c r="HF24" s="106"/>
      <c r="HG24" s="10"/>
      <c r="HH24" s="106"/>
      <c r="HI24" s="10"/>
      <c r="HJ24" s="106"/>
      <c r="HK24" s="10"/>
      <c r="HL24" s="106"/>
      <c r="HM24" s="10"/>
      <c r="HN24" s="106"/>
      <c r="HO24" s="10"/>
      <c r="HP24" s="106"/>
      <c r="HQ24" s="10"/>
      <c r="HR24" s="106"/>
      <c r="HS24" s="10"/>
      <c r="HT24" s="106"/>
      <c r="HU24" s="10"/>
      <c r="HV24" s="106"/>
      <c r="HW24" s="10"/>
      <c r="HX24" s="106"/>
      <c r="HY24" s="10"/>
      <c r="HZ24" s="106"/>
      <c r="IA24" s="10"/>
      <c r="IB24" s="106"/>
      <c r="IC24" s="10"/>
      <c r="ID24" s="106"/>
      <c r="IE24" s="10"/>
      <c r="IF24" s="106"/>
      <c r="IG24" s="10"/>
      <c r="IH24" s="106"/>
      <c r="II24" s="10"/>
      <c r="IJ24" s="106"/>
      <c r="IK24" s="10"/>
      <c r="IL24" s="106"/>
      <c r="IM24" s="10"/>
      <c r="IN24" s="106"/>
      <c r="IO24" s="10"/>
      <c r="IP24" s="106"/>
      <c r="IQ24" s="10"/>
      <c r="IR24" s="106"/>
      <c r="IS24" s="10"/>
      <c r="IT24" s="106"/>
      <c r="IU24" s="10"/>
      <c r="IV24" s="106"/>
    </row>
    <row r="25" spans="1:256" ht="15.75">
      <c r="A25" s="10"/>
      <c r="B25" s="43"/>
      <c r="C25" s="10"/>
      <c r="D25" s="43"/>
      <c r="E25" s="10"/>
      <c r="F25" s="43"/>
      <c r="G25" s="10"/>
      <c r="H25" s="43"/>
      <c r="I25" s="10"/>
      <c r="J25" s="10" t="s">
        <v>590</v>
      </c>
      <c r="K25" s="106"/>
      <c r="L25" s="43"/>
      <c r="M25" s="10"/>
      <c r="N25" s="43"/>
      <c r="O25" s="10"/>
      <c r="P25" s="43"/>
      <c r="Q25" s="10"/>
      <c r="R25" s="43"/>
      <c r="S25" s="10"/>
      <c r="T25" s="43"/>
      <c r="U25" s="10"/>
      <c r="V25" s="43"/>
      <c r="W25" s="10"/>
      <c r="X25" s="43"/>
      <c r="Y25" s="10"/>
      <c r="Z25" s="43"/>
      <c r="AA25" s="10"/>
      <c r="AB25" s="43"/>
      <c r="AC25" s="10"/>
      <c r="AD25" s="43"/>
      <c r="AE25" s="10"/>
      <c r="AF25" s="43"/>
      <c r="AG25" s="10"/>
      <c r="AH25" s="43"/>
      <c r="AI25" s="10"/>
      <c r="AJ25" s="43"/>
      <c r="AK25" s="10"/>
      <c r="AL25" s="43"/>
      <c r="AM25" s="10"/>
      <c r="AN25" s="43"/>
      <c r="AO25" s="10"/>
      <c r="AP25" s="43"/>
      <c r="AQ25" s="10"/>
      <c r="AR25" s="43"/>
      <c r="AS25" s="10"/>
      <c r="AT25" s="43"/>
      <c r="AU25" s="10"/>
      <c r="AV25" s="43"/>
      <c r="AW25" s="10"/>
      <c r="AX25" s="43"/>
      <c r="AY25" s="10"/>
      <c r="AZ25" s="43"/>
      <c r="BA25" s="10"/>
      <c r="BB25" s="43"/>
      <c r="BC25" s="10"/>
      <c r="BD25" s="43"/>
      <c r="BE25" s="10"/>
      <c r="BF25" s="43"/>
      <c r="BG25" s="10"/>
      <c r="BH25" s="43"/>
      <c r="BI25" s="10"/>
      <c r="BJ25" s="43"/>
      <c r="BK25" s="10"/>
      <c r="BL25" s="43"/>
      <c r="BM25" s="10"/>
      <c r="BN25" s="43"/>
      <c r="BO25" s="10"/>
      <c r="BP25" s="43"/>
      <c r="BQ25" s="10"/>
      <c r="BR25" s="43"/>
      <c r="BS25" s="10"/>
      <c r="BT25" s="43"/>
      <c r="BU25" s="10"/>
      <c r="BV25" s="43"/>
      <c r="BW25" s="10"/>
      <c r="BX25" s="43"/>
      <c r="BY25" s="10"/>
      <c r="BZ25" s="43"/>
      <c r="CA25" s="10"/>
      <c r="CB25" s="43"/>
      <c r="CC25" s="10"/>
      <c r="CD25" s="43"/>
      <c r="CE25" s="10"/>
      <c r="CF25" s="43"/>
      <c r="CG25" s="10"/>
      <c r="CH25" s="43"/>
      <c r="CI25" s="10"/>
      <c r="CJ25" s="43"/>
      <c r="CK25" s="10"/>
      <c r="CL25" s="43"/>
      <c r="CM25" s="10"/>
      <c r="CN25" s="43"/>
      <c r="CO25" s="10"/>
      <c r="CP25" s="43"/>
      <c r="CQ25" s="10"/>
      <c r="CR25" s="43"/>
      <c r="CS25" s="10"/>
      <c r="CT25" s="43"/>
      <c r="CU25" s="10"/>
      <c r="CV25" s="43"/>
      <c r="CW25" s="10"/>
      <c r="CX25" s="43"/>
      <c r="CY25" s="10"/>
      <c r="CZ25" s="43"/>
      <c r="DA25" s="10"/>
      <c r="DB25" s="43"/>
      <c r="DC25" s="10"/>
      <c r="DD25" s="43"/>
      <c r="DE25" s="10"/>
      <c r="DF25" s="43"/>
      <c r="DG25" s="10"/>
      <c r="DH25" s="43"/>
      <c r="DI25" s="10"/>
      <c r="DJ25" s="43"/>
      <c r="DK25" s="10"/>
      <c r="DL25" s="43"/>
      <c r="DM25" s="10"/>
      <c r="DN25" s="43"/>
      <c r="DO25" s="10"/>
      <c r="DP25" s="43"/>
      <c r="DQ25" s="10"/>
      <c r="DR25" s="43"/>
      <c r="DS25" s="10"/>
      <c r="DT25" s="43"/>
      <c r="DU25" s="10"/>
      <c r="DV25" s="43"/>
      <c r="DW25" s="10"/>
      <c r="DX25" s="43"/>
      <c r="DY25" s="10"/>
      <c r="DZ25" s="43"/>
      <c r="EA25" s="10"/>
      <c r="EB25" s="43"/>
      <c r="EC25" s="10"/>
      <c r="ED25" s="43"/>
      <c r="EE25" s="10"/>
      <c r="EF25" s="43"/>
      <c r="EG25" s="10"/>
      <c r="EH25" s="43"/>
      <c r="EI25" s="10"/>
      <c r="EJ25" s="43"/>
      <c r="EK25" s="10"/>
      <c r="EL25" s="43"/>
      <c r="EM25" s="10"/>
      <c r="EN25" s="43"/>
      <c r="EO25" s="10"/>
      <c r="EP25" s="43"/>
      <c r="EQ25" s="10"/>
      <c r="ER25" s="43"/>
      <c r="ES25" s="10"/>
      <c r="ET25" s="43"/>
      <c r="EU25" s="10"/>
      <c r="EV25" s="43"/>
      <c r="EW25" s="10"/>
      <c r="EX25" s="43"/>
      <c r="EY25" s="10"/>
      <c r="EZ25" s="43"/>
      <c r="FA25" s="10"/>
      <c r="FB25" s="43"/>
      <c r="FC25" s="10"/>
      <c r="FD25" s="43"/>
      <c r="FE25" s="10"/>
      <c r="FF25" s="43"/>
      <c r="FG25" s="10"/>
      <c r="FH25" s="43"/>
      <c r="FI25" s="10"/>
      <c r="FJ25" s="43"/>
      <c r="FK25" s="10"/>
      <c r="FL25" s="43"/>
      <c r="FM25" s="10"/>
      <c r="FN25" s="43"/>
      <c r="FO25" s="10"/>
      <c r="FP25" s="43"/>
      <c r="FQ25" s="10"/>
      <c r="FR25" s="43"/>
      <c r="FS25" s="10"/>
      <c r="FT25" s="43"/>
      <c r="FU25" s="10"/>
      <c r="FV25" s="43"/>
      <c r="FW25" s="10"/>
      <c r="FX25" s="43"/>
      <c r="FY25" s="10"/>
      <c r="FZ25" s="43"/>
      <c r="GA25" s="10"/>
      <c r="GB25" s="43"/>
      <c r="GC25" s="10"/>
      <c r="GD25" s="43"/>
      <c r="GE25" s="10"/>
      <c r="GF25" s="43"/>
      <c r="GG25" s="10"/>
      <c r="GH25" s="43"/>
      <c r="GI25" s="10"/>
      <c r="GJ25" s="43"/>
      <c r="GK25" s="10"/>
      <c r="GL25" s="43"/>
      <c r="GM25" s="10"/>
      <c r="GN25" s="43"/>
      <c r="GO25" s="10"/>
      <c r="GP25" s="43"/>
      <c r="GQ25" s="10"/>
      <c r="GR25" s="43"/>
      <c r="GS25" s="10"/>
      <c r="GT25" s="43"/>
      <c r="GU25" s="10"/>
      <c r="GV25" s="43"/>
      <c r="GW25" s="10"/>
      <c r="GX25" s="43"/>
      <c r="GY25" s="10"/>
      <c r="GZ25" s="43"/>
      <c r="HA25" s="10"/>
      <c r="HB25" s="43"/>
      <c r="HC25" s="10"/>
      <c r="HD25" s="43"/>
      <c r="HE25" s="10"/>
      <c r="HF25" s="43"/>
      <c r="HG25" s="10"/>
      <c r="HH25" s="43"/>
      <c r="HI25" s="10"/>
      <c r="HJ25" s="43"/>
      <c r="HK25" s="10"/>
      <c r="HL25" s="43"/>
      <c r="HM25" s="10"/>
      <c r="HN25" s="43"/>
      <c r="HO25" s="10"/>
      <c r="HP25" s="43"/>
      <c r="HQ25" s="10"/>
      <c r="HR25" s="43"/>
      <c r="HS25" s="10"/>
      <c r="HT25" s="43"/>
      <c r="HU25" s="10"/>
      <c r="HV25" s="43"/>
      <c r="HW25" s="10"/>
      <c r="HX25" s="43"/>
      <c r="HY25" s="10"/>
      <c r="HZ25" s="43"/>
      <c r="IA25" s="10"/>
      <c r="IB25" s="43"/>
      <c r="IC25" s="10"/>
      <c r="ID25" s="43"/>
      <c r="IE25" s="10"/>
      <c r="IF25" s="43"/>
      <c r="IG25" s="10"/>
      <c r="IH25" s="43"/>
      <c r="II25" s="10"/>
      <c r="IJ25" s="43"/>
      <c r="IK25" s="10"/>
      <c r="IL25" s="43"/>
      <c r="IM25" s="10"/>
      <c r="IN25" s="43"/>
      <c r="IO25" s="10"/>
      <c r="IP25" s="43"/>
      <c r="IQ25" s="10"/>
      <c r="IR25" s="43"/>
      <c r="IS25" s="10"/>
      <c r="IT25" s="43"/>
      <c r="IU25" s="10"/>
      <c r="IV25" s="43"/>
    </row>
    <row r="26" spans="5:14" ht="15.75">
      <c r="E26" s="144"/>
      <c r="F26" s="144"/>
      <c r="G26" s="144"/>
      <c r="H26" s="144"/>
      <c r="I26" s="144"/>
      <c r="J26" s="10" t="s">
        <v>468</v>
      </c>
      <c r="K26" s="43"/>
      <c r="L26" s="144"/>
      <c r="M26" s="144"/>
      <c r="N26" s="144"/>
    </row>
  </sheetData>
  <sheetProtection/>
  <mergeCells count="12">
    <mergeCell ref="D1:J1"/>
    <mergeCell ref="A2:N2"/>
    <mergeCell ref="A3:N3"/>
    <mergeCell ref="A5:N5"/>
    <mergeCell ref="K7:N7"/>
    <mergeCell ref="A17:N18"/>
    <mergeCell ref="M8:M9"/>
    <mergeCell ref="N8:N9"/>
    <mergeCell ref="A8:A9"/>
    <mergeCell ref="B8:B9"/>
    <mergeCell ref="C8:G8"/>
    <mergeCell ref="H8:L8"/>
  </mergeCells>
  <printOptions horizontalCentered="1"/>
  <pageMargins left="0.44" right="0.42" top="0.72" bottom="0"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s.k sinha</cp:lastModifiedBy>
  <cp:lastPrinted>2019-04-29T13:34:42Z</cp:lastPrinted>
  <dcterms:created xsi:type="dcterms:W3CDTF">1996-10-14T23:33:28Z</dcterms:created>
  <dcterms:modified xsi:type="dcterms:W3CDTF">2019-05-02T19:48:25Z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