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195" tabRatio="935"/>
  </bookViews>
  <sheets>
    <sheet name="First-Page" sheetId="110" r:id="rId1"/>
    <sheet name="Contents" sheetId="140" r:id="rId2"/>
    <sheet name="Sheet1" sheetId="134" r:id="rId3"/>
    <sheet name="AT-1-Gen_Info " sheetId="56" r:id="rId4"/>
    <sheet name="AT-2-S1 BUDGET" sheetId="96" r:id="rId5"/>
    <sheet name="AT_2A_fundflow" sheetId="99" r:id="rId6"/>
    <sheet name="AT-3" sheetId="100" r:id="rId7"/>
    <sheet name="AT3A_cvrg(Insti)_PY" sheetId="1" r:id="rId8"/>
    <sheet name="AT3B_cvrg(Insti)_UPY " sheetId="58" r:id="rId9"/>
    <sheet name="AT3C_cvrg(Insti)_UPY " sheetId="59" r:id="rId10"/>
    <sheet name="enrolment vs availed_PY" sheetId="60" r:id="rId11"/>
    <sheet name="enrolment vs availed_UPY" sheetId="47" r:id="rId12"/>
    <sheet name="AT-4B" sheetId="141" r:id="rId13"/>
    <sheet name="T5_PLAN_vs_PRFM" sheetId="4" r:id="rId14"/>
    <sheet name="T5A_PLAN_vs_PRFM " sheetId="111" r:id="rId15"/>
    <sheet name="T5B_PLAN_vs_PRFM  (2)" sheetId="127" r:id="rId16"/>
    <sheet name="T5C_Drought_PLAN_vs_PRFM " sheetId="113" r:id="rId17"/>
    <sheet name="T5D_Drought_PLAN_vs_PRFM  " sheetId="112" r:id="rId18"/>
    <sheet name="T6_FG_py_Utlsn" sheetId="5" r:id="rId19"/>
    <sheet name="T6A_FG_Upy_Utlsn " sheetId="74" r:id="rId20"/>
    <sheet name="T6B_Pay_FG_FCI_Pry" sheetId="86" r:id="rId21"/>
    <sheet name="T6C_Coarse_Grain" sheetId="128" r:id="rId22"/>
    <sheet name="T7_CC_PY_Utlsn" sheetId="7" r:id="rId23"/>
    <sheet name="T7ACC_UPY_Utlsn " sheetId="75" r:id="rId24"/>
    <sheet name="AT-8_Hon_CCH_Pry" sheetId="88" r:id="rId25"/>
    <sheet name="AT-8A_Hon_CCH_UPry" sheetId="114" r:id="rId26"/>
    <sheet name="AT9_TA" sheetId="13" r:id="rId27"/>
    <sheet name="AT10_MME" sheetId="14" r:id="rId28"/>
    <sheet name="AT10A_" sheetId="138" r:id="rId29"/>
    <sheet name="AT-10 B" sheetId="121" r:id="rId30"/>
    <sheet name="AT-10 C" sheetId="123" r:id="rId31"/>
    <sheet name="AT-10D" sheetId="102" r:id="rId32"/>
    <sheet name="AT-10 E" sheetId="142" r:id="rId33"/>
    <sheet name="AT-10 F" sheetId="155" r:id="rId34"/>
    <sheet name="AT11_KS Year wise" sheetId="115" r:id="rId35"/>
    <sheet name="AT11A_KS-District wise" sheetId="16" r:id="rId36"/>
    <sheet name="AT12_KD-New" sheetId="26" r:id="rId37"/>
    <sheet name="AT12A_KD-Replacement" sheetId="117" r:id="rId38"/>
    <sheet name="Mode of cooking" sheetId="103" r:id="rId39"/>
    <sheet name="AT-14" sheetId="124" r:id="rId40"/>
    <sheet name="AT-14 A" sheetId="135" r:id="rId41"/>
    <sheet name="AT-15" sheetId="132" r:id="rId42"/>
    <sheet name="AT-16" sheetId="133" r:id="rId43"/>
    <sheet name="AT_17_Coverage-RBSK " sheetId="93" r:id="rId44"/>
    <sheet name="AT18_Details_Community " sheetId="66" r:id="rId45"/>
    <sheet name="AT_19_Impl_Agency" sheetId="84" r:id="rId46"/>
    <sheet name="AT_20_CentralCookingagency " sheetId="119" r:id="rId47"/>
    <sheet name="AT-21" sheetId="105" r:id="rId48"/>
    <sheet name="AT-22" sheetId="108" r:id="rId49"/>
    <sheet name="AT-23 MIS" sheetId="101" r:id="rId50"/>
    <sheet name="AT-25" sheetId="109" r:id="rId51"/>
    <sheet name="AT-23A _AMS" sheetId="139" r:id="rId52"/>
    <sheet name="AT-24" sheetId="104" r:id="rId53"/>
    <sheet name="Sheet1 (2)" sheetId="137" r:id="rId54"/>
    <sheet name="AT26_NoWD" sheetId="27" r:id="rId55"/>
    <sheet name="AT26A_NoWD" sheetId="28" r:id="rId56"/>
    <sheet name="AT27_Req_FG_CA_Pry" sheetId="29" r:id="rId57"/>
    <sheet name="AT27A_Req_FG_CA_U Pry " sheetId="144" r:id="rId58"/>
    <sheet name="AT27B_Req_FG_CA_N CLP" sheetId="145" r:id="rId59"/>
    <sheet name="AT27C_Req_FG_Drought -Pry " sheetId="146" r:id="rId60"/>
    <sheet name="AT27D_Req_FG_Drought -UPry " sheetId="147" r:id="rId61"/>
    <sheet name="AT_28_RqmtKitchen" sheetId="62" r:id="rId62"/>
    <sheet name="AT-28A_RqmtPlinthArea" sheetId="78" r:id="rId63"/>
    <sheet name="AT-28B_Kitchen repair" sheetId="152" r:id="rId64"/>
    <sheet name="AT29_Replacement KD " sheetId="154" r:id="rId65"/>
    <sheet name="AT29_A_Replacement KD" sheetId="153" r:id="rId66"/>
    <sheet name="AT-30_Coook-cum-Helper" sheetId="65" r:id="rId67"/>
    <sheet name="AT_31_Budget_provision " sheetId="98" r:id="rId68"/>
    <sheet name="AT32_Drought Pry Util" sheetId="148" r:id="rId69"/>
    <sheet name="AT-32A Drought UPry Util" sheetId="149" r:id="rId70"/>
  </sheets>
  <definedNames>
    <definedName name="_xlnm.Print_Area" localSheetId="43">'AT_17_Coverage-RBSK '!$A$1:$L$36</definedName>
    <definedName name="_xlnm.Print_Area" localSheetId="45">AT_19_Impl_Agency!$A$1:$J$39</definedName>
    <definedName name="_xlnm.Print_Area" localSheetId="46">'AT_20_CentralCookingagency '!$A$1:$M$36</definedName>
    <definedName name="_xlnm.Print_Area" localSheetId="61">AT_28_RqmtKitchen!$A$1:$R$31</definedName>
    <definedName name="_xlnm.Print_Area" localSheetId="5">AT_2A_fundflow!$A$1:$V$32</definedName>
    <definedName name="_xlnm.Print_Area" localSheetId="67">'AT_31_Budget_provision '!$A$1:$W$36</definedName>
    <definedName name="_xlnm.Print_Area" localSheetId="29">'AT-10 B'!$A$1:$I$33</definedName>
    <definedName name="_xlnm.Print_Area" localSheetId="30">'AT-10 C'!$A$1:$J$31</definedName>
    <definedName name="_xlnm.Print_Area" localSheetId="32">'AT-10 E'!$A$1:$H$30</definedName>
    <definedName name="_xlnm.Print_Area" localSheetId="33">'AT-10 F'!$A$1:$H$30</definedName>
    <definedName name="_xlnm.Print_Area" localSheetId="27">AT10_MME!$A$1:$H$32</definedName>
    <definedName name="_xlnm.Print_Area" localSheetId="28">AT10A_!$A$1:$E$33</definedName>
    <definedName name="_xlnm.Print_Area" localSheetId="31">'AT-10D'!$A$1:$H$31</definedName>
    <definedName name="_xlnm.Print_Area" localSheetId="34">'AT11_KS Year wise'!$A$1:$K$33</definedName>
    <definedName name="_xlnm.Print_Area" localSheetId="35">'AT11A_KS-District wise'!$A$1:$K$35</definedName>
    <definedName name="_xlnm.Print_Area" localSheetId="36">'AT12_KD-New'!$A$1:$K$34</definedName>
    <definedName name="_xlnm.Print_Area" localSheetId="37">'AT12A_KD-Replacement'!$A$1:$K$34</definedName>
    <definedName name="_xlnm.Print_Area" localSheetId="39">'AT-14'!$A$1:$N$29</definedName>
    <definedName name="_xlnm.Print_Area" localSheetId="40">'AT-14 A'!$A$1:$H$28</definedName>
    <definedName name="_xlnm.Print_Area" localSheetId="41">'AT-15'!$A$1:$L$30</definedName>
    <definedName name="_xlnm.Print_Area" localSheetId="42">'AT-16'!$A$1:$K$30</definedName>
    <definedName name="_xlnm.Print_Area" localSheetId="44">'AT18_Details_Community '!$A$1:$F$32</definedName>
    <definedName name="_xlnm.Print_Area" localSheetId="3">'AT-1-Gen_Info '!$A$1:$T$58</definedName>
    <definedName name="_xlnm.Print_Area" localSheetId="52">'AT-24'!$A$1:$M$31</definedName>
    <definedName name="_xlnm.Print_Area" localSheetId="54">AT26_NoWD!$A$1:$L$31</definedName>
    <definedName name="_xlnm.Print_Area" localSheetId="55">AT26A_NoWD!$A$1:$K$32</definedName>
    <definedName name="_xlnm.Print_Area" localSheetId="56">AT27_Req_FG_CA_Pry!$A$1:$T$35</definedName>
    <definedName name="_xlnm.Print_Area" localSheetId="57">'AT27A_Req_FG_CA_U Pry '!$A$1:$T$35</definedName>
    <definedName name="_xlnm.Print_Area" localSheetId="58">'AT27B_Req_FG_CA_N CLP'!$A$1:$P$35</definedName>
    <definedName name="_xlnm.Print_Area" localSheetId="59">'AT27C_Req_FG_Drought -Pry '!$A$1:$P$35</definedName>
    <definedName name="_xlnm.Print_Area" localSheetId="60">'AT27D_Req_FG_Drought -UPry '!$A$1:$P$35</definedName>
    <definedName name="_xlnm.Print_Area" localSheetId="62">'AT-28A_RqmtPlinthArea'!$A$1:$S$30</definedName>
    <definedName name="_xlnm.Print_Area" localSheetId="63">'AT-28B_Kitchen repair'!$A$1:$G$32</definedName>
    <definedName name="_xlnm.Print_Area" localSheetId="65">'AT29_A_Replacement KD'!$A$1:$V$32</definedName>
    <definedName name="_xlnm.Print_Area" localSheetId="64">'AT29_Replacement KD '!$A$1:$V$31</definedName>
    <definedName name="_xlnm.Print_Area" localSheetId="4">'AT-2-S1 BUDGET'!$A$1:$V$31</definedName>
    <definedName name="_xlnm.Print_Area" localSheetId="66">'AT-30_Coook-cum-Helper'!$A$1:$L$31</definedName>
    <definedName name="_xlnm.Print_Area" localSheetId="68">'AT32_Drought Pry Util'!$A$1:$L$33</definedName>
    <definedName name="_xlnm.Print_Area" localSheetId="69">'AT-32A Drought UPry Util'!$A$1:$L$33</definedName>
    <definedName name="_xlnm.Print_Area" localSheetId="7">'AT3A_cvrg(Insti)_PY'!$A$1:$N$37</definedName>
    <definedName name="_xlnm.Print_Area" localSheetId="8">'AT3B_cvrg(Insti)_UPY '!$A$1:$N$37</definedName>
    <definedName name="_xlnm.Print_Area" localSheetId="9">'AT3C_cvrg(Insti)_UPY '!$A$1:$N$37</definedName>
    <definedName name="_xlnm.Print_Area" localSheetId="24">'AT-8_Hon_CCH_Pry'!$A$1:$V$36</definedName>
    <definedName name="_xlnm.Print_Area" localSheetId="25">'AT-8A_Hon_CCH_UPry'!$A$1:$V$35</definedName>
    <definedName name="_xlnm.Print_Area" localSheetId="26">AT9_TA!$A$1:$I$32</definedName>
    <definedName name="_xlnm.Print_Area" localSheetId="1">Contents!$A$1:$C$68</definedName>
    <definedName name="_xlnm.Print_Area" localSheetId="10">'enrolment vs availed_PY'!$A$1:$Q$34</definedName>
    <definedName name="_xlnm.Print_Area" localSheetId="11">'enrolment vs availed_UPY'!$A$1:$Q$35</definedName>
    <definedName name="_xlnm.Print_Area" localSheetId="38">'Mode of cooking'!$A$1:$H$30</definedName>
    <definedName name="_xlnm.Print_Area" localSheetId="2">Sheet1!$A$1:$J$24</definedName>
    <definedName name="_xlnm.Print_Area" localSheetId="53">'Sheet1 (2)'!$A$1:$J$24</definedName>
    <definedName name="_xlnm.Print_Area" localSheetId="13">T5_PLAN_vs_PRFM!$A$1:$J$33</definedName>
    <definedName name="_xlnm.Print_Area" localSheetId="14">'T5A_PLAN_vs_PRFM '!$A$1:$J$33</definedName>
    <definedName name="_xlnm.Print_Area" localSheetId="15">'T5B_PLAN_vs_PRFM  (2)'!$A$1:$J$33</definedName>
    <definedName name="_xlnm.Print_Area" localSheetId="16">'T5C_Drought_PLAN_vs_PRFM '!$A$1:$J$33</definedName>
    <definedName name="_xlnm.Print_Area" localSheetId="17">'T5D_Drought_PLAN_vs_PRFM  '!$A$1:$J$33</definedName>
    <definedName name="_xlnm.Print_Area" localSheetId="18">T6_FG_py_Utlsn!$A$1:$L$33</definedName>
    <definedName name="_xlnm.Print_Area" localSheetId="19">'T6A_FG_Upy_Utlsn '!$A$1:$L$34</definedName>
    <definedName name="_xlnm.Print_Area" localSheetId="20">T6B_Pay_FG_FCI_Pry!$A$1:$M$36</definedName>
    <definedName name="_xlnm.Print_Area" localSheetId="21">T6C_Coarse_Grain!$A$1:$L$35</definedName>
    <definedName name="_xlnm.Print_Area" localSheetId="22">T7_CC_PY_Utlsn!$A$1:$Q$35</definedName>
    <definedName name="_xlnm.Print_Area" localSheetId="23">'T7ACC_UPY_Utlsn '!$A$1:$Q$34</definedName>
  </definedNames>
  <calcPr calcId="145621"/>
</workbook>
</file>

<file path=xl/calcChain.xml><?xml version="1.0" encoding="utf-8"?>
<calcChain xmlns="http://schemas.openxmlformats.org/spreadsheetml/2006/main">
  <c r="D23" i="141" l="1"/>
  <c r="F26" i="101"/>
  <c r="G26" i="101"/>
  <c r="H26" i="101"/>
  <c r="I26" i="101"/>
  <c r="J26" i="101"/>
  <c r="K26" i="101"/>
  <c r="L26" i="101"/>
  <c r="M26" i="101"/>
  <c r="N26" i="101"/>
  <c r="O26" i="101"/>
  <c r="P26" i="101"/>
  <c r="E26" i="101"/>
  <c r="D26" i="101"/>
  <c r="E23" i="135"/>
  <c r="D23" i="135"/>
  <c r="E25" i="152" l="1"/>
  <c r="F25" i="152"/>
  <c r="F12" i="152"/>
  <c r="F13" i="152"/>
  <c r="F14" i="152"/>
  <c r="F15" i="152"/>
  <c r="F16" i="152"/>
  <c r="F17" i="152"/>
  <c r="F18" i="152"/>
  <c r="F19" i="152"/>
  <c r="F20" i="152"/>
  <c r="F21" i="152"/>
  <c r="F22" i="152"/>
  <c r="F23" i="152"/>
  <c r="F24" i="152"/>
  <c r="F11" i="152"/>
  <c r="E12" i="152"/>
  <c r="G12" i="152" s="1"/>
  <c r="E13" i="152"/>
  <c r="G13" i="152" s="1"/>
  <c r="E14" i="152"/>
  <c r="G14" i="152" s="1"/>
  <c r="E15" i="152"/>
  <c r="G15" i="152" s="1"/>
  <c r="E16" i="152"/>
  <c r="G16" i="152" s="1"/>
  <c r="E17" i="152"/>
  <c r="G17" i="152" s="1"/>
  <c r="E18" i="152"/>
  <c r="G18" i="152" s="1"/>
  <c r="E19" i="152"/>
  <c r="G19" i="152" s="1"/>
  <c r="E20" i="152"/>
  <c r="G20" i="152" s="1"/>
  <c r="E21" i="152"/>
  <c r="G21" i="152" s="1"/>
  <c r="E22" i="152"/>
  <c r="G22" i="152" s="1"/>
  <c r="E23" i="152"/>
  <c r="G23" i="152" s="1"/>
  <c r="E24" i="152"/>
  <c r="G24" i="152" s="1"/>
  <c r="E11" i="152"/>
  <c r="G11" i="152" s="1"/>
  <c r="G25" i="152" l="1"/>
  <c r="N12" i="62"/>
  <c r="N13" i="62"/>
  <c r="N14" i="62"/>
  <c r="N15" i="62"/>
  <c r="N16" i="62"/>
  <c r="N17" i="62"/>
  <c r="N18" i="62"/>
  <c r="N19" i="62"/>
  <c r="N20" i="62"/>
  <c r="N21" i="62"/>
  <c r="N22" i="62"/>
  <c r="N23" i="62"/>
  <c r="N24" i="62"/>
  <c r="N11" i="62"/>
  <c r="C13" i="62"/>
  <c r="F13" i="62" s="1"/>
  <c r="C16" i="62"/>
  <c r="C17" i="62"/>
  <c r="C18" i="62"/>
  <c r="C19" i="62"/>
  <c r="F19" i="62" s="1"/>
  <c r="C20" i="62"/>
  <c r="C22" i="62"/>
  <c r="C23" i="62"/>
  <c r="C11" i="62"/>
  <c r="D12" i="62"/>
  <c r="D13" i="62"/>
  <c r="D14" i="62"/>
  <c r="D15" i="62"/>
  <c r="D16" i="62"/>
  <c r="D17" i="62"/>
  <c r="D18" i="62"/>
  <c r="D19" i="62"/>
  <c r="D20" i="62"/>
  <c r="D21" i="62"/>
  <c r="D22" i="62"/>
  <c r="D23" i="62"/>
  <c r="D24" i="62"/>
  <c r="D11" i="62"/>
  <c r="F24" i="62"/>
  <c r="F20" i="62"/>
  <c r="F16" i="62"/>
  <c r="F12" i="62"/>
  <c r="I14" i="28"/>
  <c r="G22" i="28"/>
  <c r="H22" i="28" s="1"/>
  <c r="I22" i="28" s="1"/>
  <c r="J22" i="28" s="1"/>
  <c r="G21" i="28"/>
  <c r="H21" i="28" s="1"/>
  <c r="I21" i="28" s="1"/>
  <c r="J21" i="28" s="1"/>
  <c r="G20" i="28"/>
  <c r="H20" i="28" s="1"/>
  <c r="I20" i="28" s="1"/>
  <c r="J20" i="28" s="1"/>
  <c r="G19" i="28"/>
  <c r="H19" i="28" s="1"/>
  <c r="I19" i="28" s="1"/>
  <c r="J19" i="28" s="1"/>
  <c r="G18" i="28"/>
  <c r="H18" i="28" s="1"/>
  <c r="I18" i="28" s="1"/>
  <c r="J18" i="28" s="1"/>
  <c r="G17" i="28"/>
  <c r="H17" i="28" s="1"/>
  <c r="I17" i="28" s="1"/>
  <c r="J17" i="28" s="1"/>
  <c r="G16" i="28"/>
  <c r="H16" i="28" s="1"/>
  <c r="I16" i="28" s="1"/>
  <c r="J16" i="28" s="1"/>
  <c r="G15" i="28"/>
  <c r="H15" i="28" s="1"/>
  <c r="I15" i="28" s="1"/>
  <c r="J15" i="28" s="1"/>
  <c r="G14" i="28"/>
  <c r="H14" i="28" s="1"/>
  <c r="G13" i="28"/>
  <c r="H13" i="28" s="1"/>
  <c r="I13" i="28" s="1"/>
  <c r="J13" i="28" s="1"/>
  <c r="G22" i="27"/>
  <c r="H22" i="27" s="1"/>
  <c r="I22" i="27" s="1"/>
  <c r="J22" i="27" s="1"/>
  <c r="G21" i="27"/>
  <c r="H21" i="27" s="1"/>
  <c r="I21" i="27" s="1"/>
  <c r="J21" i="27" s="1"/>
  <c r="H20" i="27"/>
  <c r="I20" i="27" s="1"/>
  <c r="J20" i="27" s="1"/>
  <c r="G20" i="27"/>
  <c r="G19" i="27"/>
  <c r="H19" i="27" s="1"/>
  <c r="I19" i="27" s="1"/>
  <c r="J19" i="27" s="1"/>
  <c r="H18" i="27"/>
  <c r="I18" i="27" s="1"/>
  <c r="J18" i="27" s="1"/>
  <c r="G18" i="27"/>
  <c r="G17" i="27"/>
  <c r="H17" i="27" s="1"/>
  <c r="I17" i="27" s="1"/>
  <c r="J17" i="27" s="1"/>
  <c r="G16" i="27"/>
  <c r="H16" i="27" s="1"/>
  <c r="I16" i="27" s="1"/>
  <c r="J16" i="27" s="1"/>
  <c r="G15" i="27"/>
  <c r="H15" i="27" s="1"/>
  <c r="I15" i="27" s="1"/>
  <c r="J15" i="27" s="1"/>
  <c r="G14" i="27"/>
  <c r="H14" i="27" s="1"/>
  <c r="I14" i="27" s="1"/>
  <c r="J14" i="27" s="1"/>
  <c r="G13" i="27"/>
  <c r="H13" i="27" s="1"/>
  <c r="I13" i="27" s="1"/>
  <c r="J13" i="27" s="1"/>
  <c r="J12" i="27"/>
  <c r="J11" i="27"/>
  <c r="C39" i="109"/>
  <c r="E12" i="84"/>
  <c r="J12" i="84" s="1"/>
  <c r="E13" i="84"/>
  <c r="J13" i="84" s="1"/>
  <c r="E14" i="84"/>
  <c r="J14" i="84" s="1"/>
  <c r="E15" i="84"/>
  <c r="J15" i="84" s="1"/>
  <c r="E16" i="84"/>
  <c r="J16" i="84" s="1"/>
  <c r="E17" i="84"/>
  <c r="J17" i="84" s="1"/>
  <c r="E18" i="84"/>
  <c r="J18" i="84" s="1"/>
  <c r="E19" i="84"/>
  <c r="J19" i="84" s="1"/>
  <c r="E20" i="84"/>
  <c r="J20" i="84" s="1"/>
  <c r="E21" i="84"/>
  <c r="J21" i="84" s="1"/>
  <c r="E22" i="84"/>
  <c r="J22" i="84" s="1"/>
  <c r="E23" i="84"/>
  <c r="J23" i="84" s="1"/>
  <c r="E24" i="84"/>
  <c r="J24" i="84" s="1"/>
  <c r="E11" i="84"/>
  <c r="J11" i="84" s="1"/>
  <c r="E13" i="66"/>
  <c r="E14" i="66"/>
  <c r="E15" i="66"/>
  <c r="F15" i="66" s="1"/>
  <c r="E16" i="66"/>
  <c r="E17" i="66"/>
  <c r="F17" i="66" s="1"/>
  <c r="E18" i="66"/>
  <c r="E19" i="66"/>
  <c r="F19" i="66" s="1"/>
  <c r="E20" i="66"/>
  <c r="F20" i="66" s="1"/>
  <c r="E21" i="66"/>
  <c r="E22" i="66"/>
  <c r="E23" i="66"/>
  <c r="F23" i="66" s="1"/>
  <c r="E24" i="66"/>
  <c r="F24" i="66" s="1"/>
  <c r="E25" i="66"/>
  <c r="E12" i="66"/>
  <c r="F12" i="66" s="1"/>
  <c r="F25" i="66"/>
  <c r="F22" i="66"/>
  <c r="F21" i="66"/>
  <c r="F18" i="66"/>
  <c r="F16" i="66"/>
  <c r="F14" i="66"/>
  <c r="F13" i="66"/>
  <c r="F18" i="62" l="1"/>
  <c r="F23" i="62"/>
  <c r="F21" i="62"/>
  <c r="F15" i="62"/>
  <c r="F14" i="62"/>
  <c r="F17" i="62"/>
  <c r="F11" i="62"/>
  <c r="F22" i="62"/>
  <c r="J14" i="28"/>
  <c r="E25" i="84"/>
  <c r="F26" i="66"/>
  <c r="E26" i="66"/>
  <c r="K22" i="132" l="1"/>
  <c r="K21" i="132"/>
  <c r="K20" i="132"/>
  <c r="K19" i="132"/>
  <c r="K18" i="132"/>
  <c r="K17" i="132"/>
  <c r="K16" i="132"/>
  <c r="K15" i="132"/>
  <c r="K14" i="132"/>
  <c r="K13" i="132"/>
  <c r="K12" i="132"/>
  <c r="K11" i="132"/>
  <c r="K10" i="132"/>
  <c r="K9" i="132"/>
  <c r="G10" i="132"/>
  <c r="G11" i="132"/>
  <c r="G12" i="132"/>
  <c r="G13" i="132"/>
  <c r="G14" i="132"/>
  <c r="G15" i="132"/>
  <c r="G16" i="132"/>
  <c r="G17" i="132"/>
  <c r="G18" i="132"/>
  <c r="G19" i="132"/>
  <c r="G20" i="132"/>
  <c r="G21" i="132"/>
  <c r="G22" i="132"/>
  <c r="G9" i="132"/>
  <c r="M23" i="124"/>
  <c r="I23" i="124"/>
  <c r="H23" i="124"/>
  <c r="G23" i="124"/>
  <c r="F23" i="124"/>
  <c r="E23" i="124"/>
  <c r="C13" i="103"/>
  <c r="C12" i="124" s="1"/>
  <c r="C17" i="103"/>
  <c r="C16" i="124" s="1"/>
  <c r="C21" i="103"/>
  <c r="C20" i="124" s="1"/>
  <c r="E24" i="103"/>
  <c r="K26" i="26"/>
  <c r="I25" i="26"/>
  <c r="I24" i="26"/>
  <c r="I23" i="26"/>
  <c r="I22" i="26"/>
  <c r="I21" i="26"/>
  <c r="I20" i="26"/>
  <c r="I19" i="26"/>
  <c r="I18" i="26"/>
  <c r="I17" i="26"/>
  <c r="I16" i="26"/>
  <c r="I15" i="26"/>
  <c r="I14" i="26"/>
  <c r="I13" i="26"/>
  <c r="I12" i="26"/>
  <c r="H26" i="16"/>
  <c r="C10" i="155"/>
  <c r="D10" i="155" s="1"/>
  <c r="C11" i="155"/>
  <c r="D11" i="155" s="1"/>
  <c r="C12" i="155"/>
  <c r="D12" i="155" s="1"/>
  <c r="C13" i="155"/>
  <c r="D13" i="155" s="1"/>
  <c r="C14" i="155"/>
  <c r="D14" i="155" s="1"/>
  <c r="C15" i="155"/>
  <c r="D15" i="155" s="1"/>
  <c r="C16" i="155"/>
  <c r="D16" i="155" s="1"/>
  <c r="C17" i="155"/>
  <c r="D17" i="155" s="1"/>
  <c r="C18" i="155"/>
  <c r="D18" i="155" s="1"/>
  <c r="C19" i="155"/>
  <c r="D19" i="155" s="1"/>
  <c r="C20" i="155"/>
  <c r="D20" i="155" s="1"/>
  <c r="C21" i="155"/>
  <c r="D21" i="155" s="1"/>
  <c r="C22" i="155"/>
  <c r="D22" i="155" s="1"/>
  <c r="C9" i="155"/>
  <c r="D9" i="155" s="1"/>
  <c r="E23" i="142"/>
  <c r="D33" i="102"/>
  <c r="F32" i="102"/>
  <c r="F33" i="102" s="1"/>
  <c r="E32" i="102"/>
  <c r="D32" i="102"/>
  <c r="G31" i="102"/>
  <c r="G30" i="102"/>
  <c r="G29" i="102"/>
  <c r="F27" i="102"/>
  <c r="E27" i="102"/>
  <c r="E33" i="102" s="1"/>
  <c r="D27" i="102"/>
  <c r="G26" i="102"/>
  <c r="G25" i="102"/>
  <c r="G24" i="102"/>
  <c r="G22" i="102"/>
  <c r="G20" i="102"/>
  <c r="G19" i="102"/>
  <c r="G18" i="102"/>
  <c r="G17" i="102"/>
  <c r="G15" i="102"/>
  <c r="E14" i="138"/>
  <c r="C10" i="142" s="1"/>
  <c r="D10" i="142" s="1"/>
  <c r="G10" i="142" s="1"/>
  <c r="E15" i="138"/>
  <c r="C11" i="142" s="1"/>
  <c r="D11" i="142" s="1"/>
  <c r="G11" i="142" s="1"/>
  <c r="E16" i="138"/>
  <c r="C12" i="142" s="1"/>
  <c r="D12" i="142" s="1"/>
  <c r="G12" i="142" s="1"/>
  <c r="E17" i="138"/>
  <c r="C14" i="103" s="1"/>
  <c r="E18" i="138"/>
  <c r="C15" i="103" s="1"/>
  <c r="E19" i="138"/>
  <c r="C16" i="103" s="1"/>
  <c r="E20" i="138"/>
  <c r="C16" i="142" s="1"/>
  <c r="D16" i="142" s="1"/>
  <c r="G16" i="142" s="1"/>
  <c r="E21" i="138"/>
  <c r="C18" i="103" s="1"/>
  <c r="E22" i="138"/>
  <c r="C19" i="103" s="1"/>
  <c r="E23" i="138"/>
  <c r="C20" i="103" s="1"/>
  <c r="E24" i="138"/>
  <c r="C20" i="142" s="1"/>
  <c r="D20" i="142" s="1"/>
  <c r="G20" i="142" s="1"/>
  <c r="E25" i="138"/>
  <c r="C22" i="103" s="1"/>
  <c r="E26" i="138"/>
  <c r="C22" i="142" s="1"/>
  <c r="D22" i="142" s="1"/>
  <c r="G22" i="142" s="1"/>
  <c r="E13" i="138"/>
  <c r="C10" i="103" s="1"/>
  <c r="D14" i="103" l="1"/>
  <c r="F14" i="103"/>
  <c r="C13" i="124"/>
  <c r="F22" i="103"/>
  <c r="D22" i="103"/>
  <c r="C21" i="124"/>
  <c r="F18" i="103"/>
  <c r="C17" i="124"/>
  <c r="D18" i="103"/>
  <c r="C19" i="101"/>
  <c r="D16" i="124"/>
  <c r="J16" i="124" s="1"/>
  <c r="K16" i="124" s="1"/>
  <c r="C15" i="101"/>
  <c r="D12" i="124"/>
  <c r="J12" i="124" s="1"/>
  <c r="K12" i="124" s="1"/>
  <c r="L12" i="124" s="1"/>
  <c r="N12" i="124" s="1"/>
  <c r="C9" i="124"/>
  <c r="D10" i="103"/>
  <c r="F10" i="103" s="1"/>
  <c r="C19" i="124"/>
  <c r="D20" i="103"/>
  <c r="F16" i="103"/>
  <c r="C15" i="124"/>
  <c r="D16" i="103"/>
  <c r="C18" i="124"/>
  <c r="D19" i="103"/>
  <c r="F19" i="103" s="1"/>
  <c r="D15" i="103"/>
  <c r="F15" i="103"/>
  <c r="C14" i="124"/>
  <c r="C23" i="101"/>
  <c r="D20" i="124"/>
  <c r="J20" i="124" s="1"/>
  <c r="K20" i="124" s="1"/>
  <c r="L20" i="124" s="1"/>
  <c r="N20" i="124" s="1"/>
  <c r="C9" i="142"/>
  <c r="D9" i="142" s="1"/>
  <c r="G9" i="142" s="1"/>
  <c r="C15" i="142"/>
  <c r="D15" i="142" s="1"/>
  <c r="G15" i="142" s="1"/>
  <c r="C18" i="142"/>
  <c r="D18" i="142" s="1"/>
  <c r="G18" i="142" s="1"/>
  <c r="C14" i="142"/>
  <c r="D14" i="142" s="1"/>
  <c r="G14" i="142" s="1"/>
  <c r="C12" i="103"/>
  <c r="G27" i="102"/>
  <c r="G32" i="102"/>
  <c r="C21" i="142"/>
  <c r="D21" i="142" s="1"/>
  <c r="G21" i="142" s="1"/>
  <c r="C17" i="142"/>
  <c r="D17" i="142" s="1"/>
  <c r="G17" i="142" s="1"/>
  <c r="C13" i="142"/>
  <c r="D13" i="142" s="1"/>
  <c r="G13" i="142" s="1"/>
  <c r="G23" i="142" s="1"/>
  <c r="C23" i="103"/>
  <c r="C11" i="103"/>
  <c r="D21" i="103"/>
  <c r="F21" i="103" s="1"/>
  <c r="D17" i="103"/>
  <c r="F17" i="103" s="1"/>
  <c r="D13" i="103"/>
  <c r="F13" i="103" s="1"/>
  <c r="C19" i="142"/>
  <c r="D19" i="142" s="1"/>
  <c r="G19" i="142" s="1"/>
  <c r="L16" i="124"/>
  <c r="N16" i="124" s="1"/>
  <c r="F20" i="103"/>
  <c r="G33" i="102"/>
  <c r="C18" i="101" l="1"/>
  <c r="D15" i="124"/>
  <c r="J15" i="124" s="1"/>
  <c r="K15" i="124" s="1"/>
  <c r="L15" i="124" s="1"/>
  <c r="N15" i="124" s="1"/>
  <c r="C12" i="101"/>
  <c r="D9" i="124"/>
  <c r="D13" i="124"/>
  <c r="J13" i="124" s="1"/>
  <c r="K13" i="124" s="1"/>
  <c r="L13" i="124" s="1"/>
  <c r="N13" i="124" s="1"/>
  <c r="C16" i="101"/>
  <c r="C10" i="124"/>
  <c r="D11" i="103"/>
  <c r="F11" i="103"/>
  <c r="D18" i="124"/>
  <c r="J18" i="124" s="1"/>
  <c r="K18" i="124" s="1"/>
  <c r="L18" i="124" s="1"/>
  <c r="N18" i="124" s="1"/>
  <c r="C21" i="101"/>
  <c r="D21" i="124"/>
  <c r="J21" i="124" s="1"/>
  <c r="K21" i="124" s="1"/>
  <c r="L21" i="124" s="1"/>
  <c r="N21" i="124" s="1"/>
  <c r="C24" i="101"/>
  <c r="D17" i="124"/>
  <c r="J17" i="124" s="1"/>
  <c r="K17" i="124" s="1"/>
  <c r="L17" i="124" s="1"/>
  <c r="N17" i="124" s="1"/>
  <c r="C20" i="101"/>
  <c r="C11" i="124"/>
  <c r="D12" i="103"/>
  <c r="F12" i="103" s="1"/>
  <c r="D14" i="124"/>
  <c r="J14" i="124" s="1"/>
  <c r="K14" i="124" s="1"/>
  <c r="L14" i="124" s="1"/>
  <c r="N14" i="124" s="1"/>
  <c r="C17" i="101"/>
  <c r="C24" i="103"/>
  <c r="D23" i="103"/>
  <c r="F23" i="103" s="1"/>
  <c r="C22" i="124"/>
  <c r="C22" i="101"/>
  <c r="D19" i="124"/>
  <c r="J19" i="124" s="1"/>
  <c r="K19" i="124" s="1"/>
  <c r="L19" i="124" s="1"/>
  <c r="N19" i="124" s="1"/>
  <c r="F24" i="103" l="1"/>
  <c r="D22" i="124"/>
  <c r="J22" i="124" s="1"/>
  <c r="K22" i="124" s="1"/>
  <c r="L22" i="124" s="1"/>
  <c r="N22" i="124" s="1"/>
  <c r="C25" i="101"/>
  <c r="D10" i="124"/>
  <c r="J10" i="124" s="1"/>
  <c r="K10" i="124" s="1"/>
  <c r="L10" i="124" s="1"/>
  <c r="N10" i="124" s="1"/>
  <c r="C13" i="101"/>
  <c r="C23" i="124"/>
  <c r="D24" i="103"/>
  <c r="C14" i="101"/>
  <c r="D11" i="124"/>
  <c r="J11" i="124" s="1"/>
  <c r="K11" i="124" s="1"/>
  <c r="L11" i="124" s="1"/>
  <c r="N11" i="124" s="1"/>
  <c r="J9" i="124"/>
  <c r="C10" i="141"/>
  <c r="F10" i="141" s="1"/>
  <c r="C11" i="141"/>
  <c r="F11" i="141" s="1"/>
  <c r="C12" i="141"/>
  <c r="F12" i="141" s="1"/>
  <c r="C13" i="141"/>
  <c r="F13" i="141" s="1"/>
  <c r="C14" i="141"/>
  <c r="F14" i="141" s="1"/>
  <c r="C15" i="141"/>
  <c r="F15" i="141" s="1"/>
  <c r="C16" i="141"/>
  <c r="F16" i="141" s="1"/>
  <c r="C17" i="141"/>
  <c r="F17" i="141" s="1"/>
  <c r="C18" i="141"/>
  <c r="F18" i="141" s="1"/>
  <c r="C19" i="141"/>
  <c r="F19" i="141" s="1"/>
  <c r="C20" i="141"/>
  <c r="F20" i="141" s="1"/>
  <c r="C21" i="141"/>
  <c r="F21" i="141" s="1"/>
  <c r="C22" i="141"/>
  <c r="F22" i="141" s="1"/>
  <c r="C9" i="141"/>
  <c r="F9" i="141" s="1"/>
  <c r="M41" i="56"/>
  <c r="I41" i="56"/>
  <c r="G41" i="56"/>
  <c r="S32" i="56"/>
  <c r="Q32" i="56"/>
  <c r="O32" i="56"/>
  <c r="M32" i="56"/>
  <c r="K32" i="56"/>
  <c r="I32" i="56"/>
  <c r="G32" i="56"/>
  <c r="E32" i="56"/>
  <c r="J13" i="56"/>
  <c r="H13" i="56"/>
  <c r="F13" i="56"/>
  <c r="D13" i="56"/>
  <c r="B13" i="56"/>
  <c r="L12" i="56"/>
  <c r="L11" i="56"/>
  <c r="K9" i="124" l="1"/>
  <c r="J23" i="124"/>
  <c r="D23" i="124"/>
  <c r="C23" i="141"/>
  <c r="F23" i="141"/>
  <c r="L13" i="56"/>
  <c r="L9" i="124" l="1"/>
  <c r="K23" i="124"/>
  <c r="N9" i="124" l="1"/>
  <c r="N23" i="124" s="1"/>
  <c r="L23" i="124"/>
</calcChain>
</file>

<file path=xl/sharedStrings.xml><?xml version="1.0" encoding="utf-8"?>
<sst xmlns="http://schemas.openxmlformats.org/spreadsheetml/2006/main" count="3359" uniqueCount="1036">
  <si>
    <t>[Mid-Day Meal Scheme]</t>
  </si>
  <si>
    <t>State:</t>
  </si>
  <si>
    <t>S.No.</t>
  </si>
  <si>
    <t>Name of District</t>
  </si>
  <si>
    <t>No. of  Institutions</t>
  </si>
  <si>
    <t xml:space="preserve">(Govt+LB)Schools </t>
  </si>
  <si>
    <t>GA Schools</t>
  </si>
  <si>
    <t>-</t>
  </si>
  <si>
    <t>Govt: Government Schools</t>
  </si>
  <si>
    <t>LB: Local Body Schools</t>
  </si>
  <si>
    <t>GA: Govt Aided Schools</t>
  </si>
  <si>
    <t xml:space="preserve"> </t>
  </si>
  <si>
    <t>(Signature)</t>
  </si>
  <si>
    <t xml:space="preserve">Secretary of the Nodal Department </t>
  </si>
  <si>
    <t xml:space="preserve">                          Government/UT Administration of ________</t>
  </si>
  <si>
    <t>(Only in MS-Excel Format)</t>
  </si>
  <si>
    <t xml:space="preserve">No. of children </t>
  </si>
  <si>
    <t>Total no. of meals served</t>
  </si>
  <si>
    <t>Total</t>
  </si>
  <si>
    <t>Government/UT Administration of ________</t>
  </si>
  <si>
    <t>[Qnty in MTs]</t>
  </si>
  <si>
    <t>Rice</t>
  </si>
  <si>
    <t xml:space="preserve">          Seal:</t>
  </si>
  <si>
    <t>[Rs. in lakh]</t>
  </si>
  <si>
    <t>Sl. No.</t>
  </si>
  <si>
    <t>Primary</t>
  </si>
  <si>
    <t>Upper Primary</t>
  </si>
  <si>
    <r>
      <t xml:space="preserve">State/UT: </t>
    </r>
    <r>
      <rPr>
        <b/>
        <u/>
        <sz val="10"/>
        <rFont val="Arial"/>
        <family val="2"/>
      </rPr>
      <t>____________________</t>
    </r>
  </si>
  <si>
    <t>[Rs. in Lakh]</t>
  </si>
  <si>
    <t>Activities                                                               (Please list item-wise details as far as possible)</t>
  </si>
  <si>
    <t>I</t>
  </si>
  <si>
    <t xml:space="preserve">School Level Expenses </t>
  </si>
  <si>
    <t>i)Form &amp; Stationery</t>
  </si>
  <si>
    <t>Sub Total</t>
  </si>
  <si>
    <t>II</t>
  </si>
  <si>
    <t>ii) Transport &amp; Conveyance</t>
  </si>
  <si>
    <t>iv) Furniture, hardware and consumables etc.</t>
  </si>
  <si>
    <t>Grand Total</t>
  </si>
  <si>
    <t>District</t>
  </si>
  <si>
    <t xml:space="preserve">Completed (C) </t>
  </si>
  <si>
    <t xml:space="preserve">In progress (IP)                    </t>
  </si>
  <si>
    <t xml:space="preserve">Physical </t>
  </si>
  <si>
    <t>*: District-wise allocation made by State/UT out of Central Assistance provided for the purpose.</t>
  </si>
  <si>
    <t>Wheat</t>
  </si>
  <si>
    <t>SC</t>
  </si>
  <si>
    <t>ST</t>
  </si>
  <si>
    <t>OBC</t>
  </si>
  <si>
    <t>Minority</t>
  </si>
  <si>
    <t>Others</t>
  </si>
  <si>
    <t>Male</t>
  </si>
  <si>
    <t>Female</t>
  </si>
  <si>
    <t>Food item</t>
  </si>
  <si>
    <t>Calories</t>
  </si>
  <si>
    <t>Pulses</t>
  </si>
  <si>
    <t>Oil &amp; fat</t>
  </si>
  <si>
    <t>Salt &amp; Condiments</t>
  </si>
  <si>
    <t>Fuel</t>
  </si>
  <si>
    <t>Table-AT-1</t>
  </si>
  <si>
    <t>[MID-DAY MEAL SCHEME]</t>
  </si>
  <si>
    <t>Year</t>
  </si>
  <si>
    <t>Table:AT-2</t>
  </si>
  <si>
    <t>Table: AT-4</t>
  </si>
  <si>
    <t>Table: AT-4A</t>
  </si>
  <si>
    <t>Table: AT-5</t>
  </si>
  <si>
    <t>Table: AT-6</t>
  </si>
  <si>
    <t>Table: AT-7</t>
  </si>
  <si>
    <t>Table: AT-8</t>
  </si>
  <si>
    <t>Table: AT-9</t>
  </si>
  <si>
    <t>Table: AT-10</t>
  </si>
  <si>
    <t>Table: AT-11</t>
  </si>
  <si>
    <t>Table: AT-12</t>
  </si>
  <si>
    <t xml:space="preserve">Lifted from FCI </t>
  </si>
  <si>
    <t xml:space="preserve">Aggregate quantity Consumed at School level </t>
  </si>
  <si>
    <t>Table: AT-6A</t>
  </si>
  <si>
    <t xml:space="preserve">Expenditure           </t>
  </si>
  <si>
    <t>S. No.</t>
  </si>
  <si>
    <t>Month</t>
  </si>
  <si>
    <t>Total No. of Days in the month</t>
  </si>
  <si>
    <t>Anticipated No. of Working Days (3-8)</t>
  </si>
  <si>
    <t>Remarks</t>
  </si>
  <si>
    <t>Vacation Days</t>
  </si>
  <si>
    <t>Holidays outside Vacation period</t>
  </si>
  <si>
    <t>Total Holidays          (4+7)</t>
  </si>
  <si>
    <t xml:space="preserve">Sundays </t>
  </si>
  <si>
    <t>Other School Holidays</t>
  </si>
  <si>
    <t>Seal:</t>
  </si>
  <si>
    <t>Anticipated No. of working days</t>
  </si>
  <si>
    <t>Requirement of Foodgrains (in MTs)</t>
  </si>
  <si>
    <t xml:space="preserve"> Government/UT Administration of ________</t>
  </si>
  <si>
    <t>Table: AT-17</t>
  </si>
  <si>
    <t>Table: AT-3A</t>
  </si>
  <si>
    <t>Table: AT-3B</t>
  </si>
  <si>
    <t xml:space="preserve">Total </t>
  </si>
  <si>
    <t>Table: AT-7A</t>
  </si>
  <si>
    <t xml:space="preserve">Total Cooking cost expenditure                   </t>
  </si>
  <si>
    <t>Govt.</t>
  </si>
  <si>
    <t>Protein content     (in gms)</t>
  </si>
  <si>
    <t>Quantity                 (in gms)</t>
  </si>
  <si>
    <t>No. of Cooks cum helper</t>
  </si>
  <si>
    <t>Govt. aided</t>
  </si>
  <si>
    <t>Local body</t>
  </si>
  <si>
    <t>Table: AT-18</t>
  </si>
  <si>
    <t>Madarsas/ Maqtab</t>
  </si>
  <si>
    <t>State</t>
  </si>
  <si>
    <t>No. of Institutions  serving MDM</t>
  </si>
  <si>
    <t>PERFORMANCE</t>
  </si>
  <si>
    <r>
      <t>Financial (</t>
    </r>
    <r>
      <rPr>
        <b/>
        <i/>
        <sz val="10"/>
        <rFont val="Arial"/>
        <family val="2"/>
      </rPr>
      <t>Rs. in lakh)</t>
    </r>
  </si>
  <si>
    <t>Yet to start</t>
  </si>
  <si>
    <t>This information is based on the Academic Calendar prepared by the Education Department</t>
  </si>
  <si>
    <t xml:space="preserve">Balance requirement of kitchen  cum stores </t>
  </si>
  <si>
    <t>SI.No</t>
  </si>
  <si>
    <t>Component</t>
  </si>
  <si>
    <t>No. of Meals served</t>
  </si>
  <si>
    <t>Centre</t>
  </si>
  <si>
    <t>Total (col.8+11-14)</t>
  </si>
  <si>
    <t>Central assistance received</t>
  </si>
  <si>
    <t xml:space="preserve">*Norms are only for guidance. Actual number will be determined on the basis of ground reality. </t>
  </si>
  <si>
    <t>Total            (col 3+4+5+6)</t>
  </si>
  <si>
    <t>Total       (col.8+9+10+11)</t>
  </si>
  <si>
    <t>Total       (col.13+14+15+16)</t>
  </si>
  <si>
    <t>SHG</t>
  </si>
  <si>
    <t>NGO</t>
  </si>
  <si>
    <t>PRI - Panchayati Raj Institution</t>
  </si>
  <si>
    <t>SHG - Self Help Group</t>
  </si>
  <si>
    <t>VEC Village Education Committee</t>
  </si>
  <si>
    <t>WEC - Ward Education Committee</t>
  </si>
  <si>
    <t>Cost of Foodgrain</t>
  </si>
  <si>
    <t>Cooking Cost</t>
  </si>
  <si>
    <t>Transportation Assistance</t>
  </si>
  <si>
    <t>MME</t>
  </si>
  <si>
    <t>Honorarium to Cook-cum-Helper</t>
  </si>
  <si>
    <t>Kitchen-cum-Store</t>
  </si>
  <si>
    <t>Kitchen Devices</t>
  </si>
  <si>
    <t>Quantity (in gms)</t>
  </si>
  <si>
    <t>Diff. Between (7) -(12)</t>
  </si>
  <si>
    <t>Reasons for difference in col. 13</t>
  </si>
  <si>
    <t>Physical           [col. 3-col.5-col.7]</t>
  </si>
  <si>
    <t>Financial ( Rs. in lakh)                                       [col. 4-col.6-col.8]</t>
  </si>
  <si>
    <t xml:space="preserve">Unit Cost </t>
  </si>
  <si>
    <t>(Rs. In lakhs)</t>
  </si>
  <si>
    <t>No. of Institutions assigned to</t>
  </si>
  <si>
    <t>Grand total</t>
  </si>
  <si>
    <t>Govt. (Col.3-7-11)</t>
  </si>
  <si>
    <t>Govt. aided (col.4-8-12)</t>
  </si>
  <si>
    <t>Local body (col.5-9-13)</t>
  </si>
  <si>
    <t>Total (col.6-10-14)</t>
  </si>
  <si>
    <t>*Remarks</t>
  </si>
  <si>
    <t>Instalment / Component</t>
  </si>
  <si>
    <t>Amount (Rs. In lakhs)</t>
  </si>
  <si>
    <t>Date of receiving of funds by the State / UT</t>
  </si>
  <si>
    <t>Block*</t>
  </si>
  <si>
    <t>Amount</t>
  </si>
  <si>
    <t>Date</t>
  </si>
  <si>
    <t>Balance of 1st Instalment</t>
  </si>
  <si>
    <t>2nd Instalment</t>
  </si>
  <si>
    <t>Budget Provision</t>
  </si>
  <si>
    <t xml:space="preserve">Expenditure </t>
  </si>
  <si>
    <t xml:space="preserve"> Holidays</t>
  </si>
  <si>
    <t>Holidays</t>
  </si>
  <si>
    <t>No. of Schools not having Kitchen Shed</t>
  </si>
  <si>
    <t>Fund required</t>
  </si>
  <si>
    <t>Kitchen-cum-Store proposed this year</t>
  </si>
  <si>
    <t>Total fund required : (Col. 6+10+14+18)</t>
  </si>
  <si>
    <t>State / UT:</t>
  </si>
  <si>
    <t>State/UT :</t>
  </si>
  <si>
    <t>Gram Panchayat / School*</t>
  </si>
  <si>
    <t>District*</t>
  </si>
  <si>
    <t xml:space="preserve">*If the State releases the fund directly to District / block / Gram Panchayat / school level, then fill up the relevant column. </t>
  </si>
  <si>
    <t>Youth Club of NYK</t>
  </si>
  <si>
    <t>NYK: Nehru Yuva Kendra</t>
  </si>
  <si>
    <t>1. Cooks- cum- helpers engaged under Mid Day Meal Scheme</t>
  </si>
  <si>
    <t xml:space="preserve">2. Cost of meal per child per school day as per State Nutrition / Expenditure Norm including both, Central and State share. </t>
  </si>
  <si>
    <t>Cost   (in Rs.)</t>
  </si>
  <si>
    <t xml:space="preserve">Vegetables </t>
  </si>
  <si>
    <t>Any other item</t>
  </si>
  <si>
    <t>Central</t>
  </si>
  <si>
    <t>Proposed</t>
  </si>
  <si>
    <t>For Central Share</t>
  </si>
  <si>
    <t>For State Share</t>
  </si>
  <si>
    <t>Central Share</t>
  </si>
  <si>
    <t>Status of Releasing of Funds by the State / UT</t>
  </si>
  <si>
    <t>Date on which Block / Gram Panchyat / School / Cooking Agency received funds</t>
  </si>
  <si>
    <t>Directorate / Authority</t>
  </si>
  <si>
    <t xml:space="preserve">Cost of foodgrains </t>
  </si>
  <si>
    <t xml:space="preserve">3.  Per Unit Cooking Cost </t>
  </si>
  <si>
    <t xml:space="preserve">Kitchen-cum-store </t>
  </si>
  <si>
    <t xml:space="preserve">No. of Institutions </t>
  </si>
  <si>
    <t xml:space="preserve">Payment to FCI </t>
  </si>
  <si>
    <t>Qty (in MTs)</t>
  </si>
  <si>
    <t>Unspent Balance  {Col. (4+ 5)- 9}</t>
  </si>
  <si>
    <t>(Rs. in lakh)</t>
  </si>
  <si>
    <t>ii) Training of cook cum helpers</t>
  </si>
  <si>
    <t>iii) Replacement/repair/maintenance of cooking device, utensils, etc.</t>
  </si>
  <si>
    <t>v) Capacity builidng of officials</t>
  </si>
  <si>
    <t>i) Hiring charges of manpower at various levels</t>
  </si>
  <si>
    <t>iii) Office expenditure</t>
  </si>
  <si>
    <t>vi) Publicity, Preparation of relevant manuals</t>
  </si>
  <si>
    <t xml:space="preserve">vii) External Monitoring &amp; Evaluation </t>
  </si>
  <si>
    <t>Trust</t>
  </si>
  <si>
    <t>PRI / GP/ Urban Local Body</t>
  </si>
  <si>
    <t>GP - Gram Panchayat</t>
  </si>
  <si>
    <t>No. of children covered</t>
  </si>
  <si>
    <t>Kitchen-cum-store</t>
  </si>
  <si>
    <t>No. of meals to be served  (Col. 4 x Col. 5)</t>
  </si>
  <si>
    <t>Name of Distict</t>
  </si>
  <si>
    <t>State Share</t>
  </si>
  <si>
    <t>Table: AT-8A</t>
  </si>
  <si>
    <t>Total       (col. 8+9+  10+11)</t>
  </si>
  <si>
    <t>Total            (col 3+4 +5+6)</t>
  </si>
  <si>
    <t>Table: AT-6B</t>
  </si>
  <si>
    <t>kitchen cum store constructed through convergance</t>
  </si>
  <si>
    <t xml:space="preserve">Adhoc Grant (25%) </t>
  </si>
  <si>
    <t xml:space="preserve">(A) Recurring Assistance </t>
  </si>
  <si>
    <t xml:space="preserve">(B) Non-Recurring Assistance </t>
  </si>
  <si>
    <t>(Govt+LB)</t>
  </si>
  <si>
    <t>GA</t>
  </si>
  <si>
    <t>State Share(9+12-15)</t>
  </si>
  <si>
    <t>Total(10+13-16)</t>
  </si>
  <si>
    <t xml:space="preserve">No. of schools </t>
  </si>
  <si>
    <t>Name of  District</t>
  </si>
  <si>
    <t>S.no</t>
  </si>
  <si>
    <t>Madarsa/Maqtab</t>
  </si>
  <si>
    <t xml:space="preserve">Bills raised by FCI </t>
  </si>
  <si>
    <t xml:space="preserve">Central Assistance Released by GOI </t>
  </si>
  <si>
    <t>(Rs. in Lakh)</t>
  </si>
  <si>
    <t>Management, Supervision, Training,  Internal Monitoring and External Monitoring</t>
  </si>
  <si>
    <t xml:space="preserve">Central Assistance Received from GoI </t>
  </si>
  <si>
    <t xml:space="preserve">Released by State Govt. if any </t>
  </si>
  <si>
    <t xml:space="preserve">Remarks </t>
  </si>
  <si>
    <t>Total (col. 3+4+5+6)</t>
  </si>
  <si>
    <t>Deworming tablets distributed</t>
  </si>
  <si>
    <t>Distribution of spectacles</t>
  </si>
  <si>
    <t xml:space="preserve">If the cooking cost has been revised several times during the year, then all such costs should be indicated in separate rows and dates of their application in remarks column. </t>
  </si>
  <si>
    <t>Central             (col6+9-12)</t>
  </si>
  <si>
    <t>Central Share(8+11-14)</t>
  </si>
  <si>
    <t>Recurring Assistance</t>
  </si>
  <si>
    <t>Non-Recurring Assistance</t>
  </si>
  <si>
    <t>Payment of Pending Bills of previous year</t>
  </si>
  <si>
    <t xml:space="preserve">Amount  </t>
  </si>
  <si>
    <t>Constructed with convergence</t>
  </si>
  <si>
    <t>Academic Calendar (No. of Days)</t>
  </si>
  <si>
    <t>Total No. of schools excluding newly opened school</t>
  </si>
  <si>
    <t>No. of Schools not having Kitchen-cum-store</t>
  </si>
  <si>
    <t>No. of children enrolled</t>
  </si>
  <si>
    <t>Recurring Asssitance</t>
  </si>
  <si>
    <t>Non Recurring Assistance</t>
  </si>
  <si>
    <t>Mode of Payment (cash / cheque / e-transfer)</t>
  </si>
  <si>
    <t xml:space="preserve">  Unutilized Budget</t>
  </si>
  <si>
    <t>Gen.</t>
  </si>
  <si>
    <t>SC.</t>
  </si>
  <si>
    <t>ST.</t>
  </si>
  <si>
    <t>Rs. In lakh</t>
  </si>
  <si>
    <t>Gen</t>
  </si>
  <si>
    <t>2013-14</t>
  </si>
  <si>
    <t>Table: AT-3C</t>
  </si>
  <si>
    <t>Table: AT- 3</t>
  </si>
  <si>
    <t xml:space="preserve">State / UT: </t>
  </si>
  <si>
    <t>Primary (I-V)</t>
  </si>
  <si>
    <t>Upper Primary (VI-VIII)</t>
  </si>
  <si>
    <t>Primary with Upper Primary (I-VIII)</t>
  </si>
  <si>
    <t>Total no.  of institutions
in the State</t>
  </si>
  <si>
    <t>Total no.  of institutions
Serving MDM in the State</t>
  </si>
  <si>
    <t>Reasons for difference, if any</t>
  </si>
  <si>
    <t>1</t>
  </si>
  <si>
    <t>2</t>
  </si>
  <si>
    <t>3</t>
  </si>
  <si>
    <t>4</t>
  </si>
  <si>
    <t>5</t>
  </si>
  <si>
    <t>6</t>
  </si>
  <si>
    <t>7</t>
  </si>
  <si>
    <t>8</t>
  </si>
  <si>
    <t>Note: The institutions already counted under primary(col. 3) and upper primary(col. 4) should not be counted again in primary with upper primary(col.5)</t>
  </si>
  <si>
    <t xml:space="preserve">Total Institutions </t>
  </si>
  <si>
    <t>No. of Inst. For which Annual data entry completed</t>
  </si>
  <si>
    <t>No. of Inst. For which Monthly data entry completed</t>
  </si>
  <si>
    <t>May</t>
  </si>
  <si>
    <t>Jun</t>
  </si>
  <si>
    <t>Jul</t>
  </si>
  <si>
    <t>Aug</t>
  </si>
  <si>
    <t>Sep</t>
  </si>
  <si>
    <t>Oct</t>
  </si>
  <si>
    <t>Nov</t>
  </si>
  <si>
    <t xml:space="preserve">                                                                                                                                                                              </t>
  </si>
  <si>
    <t xml:space="preserve">Sl. </t>
  </si>
  <si>
    <t>Designation</t>
  </si>
  <si>
    <t>Working under MDMS</t>
  </si>
  <si>
    <t>State level</t>
  </si>
  <si>
    <t>District Level</t>
  </si>
  <si>
    <t>Block Level</t>
  </si>
  <si>
    <t>9</t>
  </si>
  <si>
    <t>10</t>
  </si>
  <si>
    <t>11</t>
  </si>
  <si>
    <t>Regular Employee</t>
  </si>
  <si>
    <t xml:space="preserve">District </t>
  </si>
  <si>
    <t xml:space="preserve">Action Taken by State Govt. </t>
  </si>
  <si>
    <t>Gender</t>
  </si>
  <si>
    <t>Caste</t>
  </si>
  <si>
    <t>community</t>
  </si>
  <si>
    <t>Serving by disadvantaged section</t>
  </si>
  <si>
    <t>Sitting Arrangement</t>
  </si>
  <si>
    <t xml:space="preserve">Total no. of cent. kitchen </t>
  </si>
  <si>
    <t>Physical details</t>
  </si>
  <si>
    <t>Financial details (Rs. in Lakh)</t>
  </si>
  <si>
    <t>No. of Institutions covered</t>
  </si>
  <si>
    <t>No. of CCH engaged at schools covered by centralised kitchen</t>
  </si>
  <si>
    <t xml:space="preserve">Honorarium paid to cooks working at centralized kitchen </t>
  </si>
  <si>
    <t>Honorarium paid to CCH at schools  covered by centralised kitchen</t>
  </si>
  <si>
    <t>Total honorarium paid  (col 9 + 10)</t>
  </si>
  <si>
    <t xml:space="preserve">Total no. of NGOs covering &gt; 20000 children </t>
  </si>
  <si>
    <t>Name of NGOs</t>
  </si>
  <si>
    <t>Total no. of institutions covered</t>
  </si>
  <si>
    <t>Total no. of children covered</t>
  </si>
  <si>
    <t>Maximum distance covered from Centralised Kitchen</t>
  </si>
  <si>
    <t>Foodgrain (in MT)</t>
  </si>
  <si>
    <t>Cooking cost (Rs in Lakh)</t>
  </si>
  <si>
    <t>Honorarium to CCH (Rs in Lakh)</t>
  </si>
  <si>
    <t>Transportation Assistance (Rs in Lakh)</t>
  </si>
  <si>
    <t>Released</t>
  </si>
  <si>
    <t>Utilization</t>
  </si>
  <si>
    <t>12</t>
  </si>
  <si>
    <t>13</t>
  </si>
  <si>
    <t>14</t>
  </si>
  <si>
    <t>15</t>
  </si>
  <si>
    <t>State(Yes/No) Give details</t>
  </si>
  <si>
    <t>District (Yes/No) Give details</t>
  </si>
  <si>
    <t>Block (Yes/No) Give details</t>
  </si>
  <si>
    <t>Dedicated Nodal Department for MDM</t>
  </si>
  <si>
    <t>Dedicated Nodal official for MDM</t>
  </si>
  <si>
    <t>Mode of receiving complaints</t>
  </si>
  <si>
    <r>
      <rPr>
        <b/>
        <sz val="7"/>
        <color indexed="8"/>
        <rFont val="Calibri"/>
        <family val="2"/>
      </rPr>
      <t xml:space="preserve">  </t>
    </r>
    <r>
      <rPr>
        <b/>
        <sz val="10"/>
        <color indexed="8"/>
        <rFont val="Calibri"/>
        <family val="2"/>
      </rPr>
      <t>Toll free number</t>
    </r>
  </si>
  <si>
    <r>
      <rPr>
        <b/>
        <sz val="7"/>
        <color indexed="8"/>
        <rFont val="Calibri"/>
        <family val="2"/>
      </rPr>
      <t xml:space="preserve">  </t>
    </r>
    <r>
      <rPr>
        <b/>
        <sz val="10"/>
        <color indexed="8"/>
        <rFont val="Calibri"/>
        <family val="2"/>
      </rPr>
      <t>Dedicated landline number</t>
    </r>
  </si>
  <si>
    <r>
      <rPr>
        <b/>
        <sz val="7"/>
        <color indexed="8"/>
        <rFont val="Calibri"/>
        <family val="2"/>
      </rPr>
      <t xml:space="preserve">  </t>
    </r>
    <r>
      <rPr>
        <b/>
        <sz val="10"/>
        <color indexed="8"/>
        <rFont val="Calibri"/>
        <family val="2"/>
      </rPr>
      <t>Call centre</t>
    </r>
  </si>
  <si>
    <r>
      <rPr>
        <b/>
        <sz val="7"/>
        <color indexed="8"/>
        <rFont val="Calibri"/>
        <family val="2"/>
      </rPr>
      <t xml:space="preserve">  </t>
    </r>
    <r>
      <rPr>
        <b/>
        <sz val="10"/>
        <color indexed="8"/>
        <rFont val="Calibri"/>
        <family val="2"/>
      </rPr>
      <t>Emails</t>
    </r>
  </si>
  <si>
    <r>
      <rPr>
        <b/>
        <sz val="7"/>
        <color indexed="8"/>
        <rFont val="Calibri"/>
        <family val="2"/>
      </rPr>
      <t xml:space="preserve">  </t>
    </r>
    <r>
      <rPr>
        <b/>
        <sz val="10"/>
        <color indexed="8"/>
        <rFont val="Calibri"/>
        <family val="2"/>
      </rPr>
      <t>Press news</t>
    </r>
  </si>
  <si>
    <r>
      <rPr>
        <b/>
        <sz val="7"/>
        <color indexed="8"/>
        <rFont val="Calibri"/>
        <family val="2"/>
      </rPr>
      <t xml:space="preserve">  </t>
    </r>
    <r>
      <rPr>
        <b/>
        <sz val="10"/>
        <color indexed="8"/>
        <rFont val="Calibri"/>
        <family val="2"/>
      </rPr>
      <t>Radio/T.V.</t>
    </r>
  </si>
  <si>
    <r>
      <rPr>
        <b/>
        <sz val="7"/>
        <color indexed="8"/>
        <rFont val="Calibri"/>
        <family val="2"/>
      </rPr>
      <t xml:space="preserve">  </t>
    </r>
    <r>
      <rPr>
        <b/>
        <sz val="10"/>
        <color indexed="8"/>
        <rFont val="Calibri"/>
        <family val="2"/>
      </rPr>
      <t>SMS</t>
    </r>
  </si>
  <si>
    <r>
      <rPr>
        <b/>
        <sz val="7"/>
        <color indexed="8"/>
        <rFont val="Calibri"/>
        <family val="2"/>
      </rPr>
      <t xml:space="preserve">  </t>
    </r>
    <r>
      <rPr>
        <b/>
        <sz val="10"/>
        <color indexed="8"/>
        <rFont val="Calibri"/>
        <family val="2"/>
      </rPr>
      <t>Postal system</t>
    </r>
  </si>
  <si>
    <t>Number of Complaints received and status of complaint</t>
  </si>
  <si>
    <t>Number of Complaints</t>
  </si>
  <si>
    <t>Year/Month  of receiving complaints</t>
  </si>
  <si>
    <t>Status of complaints</t>
  </si>
  <si>
    <t>Action taken</t>
  </si>
  <si>
    <t xml:space="preserve">Food Grain related issues </t>
  </si>
  <si>
    <t>Delay in Funds transfer</t>
  </si>
  <si>
    <t xml:space="preserve">Misappropriation of Funds </t>
  </si>
  <si>
    <t>Non payment of Honorarium to cook-cum-helpers</t>
  </si>
  <si>
    <t>Complaints against Centralized Kitchens/NGO/SHG</t>
  </si>
  <si>
    <t>Caste Discrimination</t>
  </si>
  <si>
    <t>Quality and Quantity of MDM</t>
  </si>
  <si>
    <t>Kitchen –cum-store</t>
  </si>
  <si>
    <t>Kitchen devices</t>
  </si>
  <si>
    <t xml:space="preserve">Mode of cooking /Fuel related </t>
  </si>
  <si>
    <t>Hygiene</t>
  </si>
  <si>
    <t>Harassment from Officials</t>
  </si>
  <si>
    <t xml:space="preserve">Non Distribution of medicines to children </t>
  </si>
  <si>
    <t>Corruption</t>
  </si>
  <si>
    <t xml:space="preserve">Inspection related </t>
  </si>
  <si>
    <t>Any untoward incident</t>
  </si>
  <si>
    <t>2014-15</t>
  </si>
  <si>
    <t>Free of cost</t>
  </si>
  <si>
    <t>Special Training Centers</t>
  </si>
  <si>
    <t>Total            (col 3+ 4+5+6)</t>
  </si>
  <si>
    <t>Total       (col. 8+9+ 10+11)</t>
  </si>
  <si>
    <t>Total       (col. 8+9+10+11)</t>
  </si>
  <si>
    <t>Table: AT-5 A</t>
  </si>
  <si>
    <t>Table: AT-5 C</t>
  </si>
  <si>
    <t>Table: AT-5 B</t>
  </si>
  <si>
    <r>
      <t xml:space="preserve">No. of working days </t>
    </r>
    <r>
      <rPr>
        <b/>
        <sz val="8"/>
        <color indexed="10"/>
        <rFont val="Arial"/>
        <family val="2"/>
      </rPr>
      <t xml:space="preserve">   </t>
    </r>
    <r>
      <rPr>
        <b/>
        <sz val="10"/>
        <color indexed="10"/>
        <rFont val="Arial"/>
        <family val="2"/>
      </rPr>
      <t xml:space="preserve">   </t>
    </r>
    <r>
      <rPr>
        <b/>
        <sz val="10"/>
        <rFont val="Arial"/>
        <family val="2"/>
      </rPr>
      <t xml:space="preserve">          </t>
    </r>
  </si>
  <si>
    <r>
      <t>No. of working days</t>
    </r>
    <r>
      <rPr>
        <b/>
        <sz val="8"/>
        <color indexed="10"/>
        <rFont val="Arial"/>
        <family val="2"/>
      </rPr>
      <t xml:space="preserve"> </t>
    </r>
    <r>
      <rPr>
        <b/>
        <sz val="10"/>
        <color indexed="10"/>
        <rFont val="Arial"/>
        <family val="2"/>
      </rPr>
      <t xml:space="preserve">   </t>
    </r>
    <r>
      <rPr>
        <b/>
        <sz val="10"/>
        <rFont val="Arial"/>
        <family val="2"/>
      </rPr>
      <t xml:space="preserve">          </t>
    </r>
  </si>
  <si>
    <t>**: includes unspent balance at State, District, Block and school level (including NGOs/Private Agencies).</t>
  </si>
  <si>
    <t>* Including Drought also, if applicable</t>
  </si>
  <si>
    <t xml:space="preserve">Closing Balance**                  (col.4+5-6)                         </t>
  </si>
  <si>
    <t xml:space="preserve">Closing Balance** (col.9+10-11)                         </t>
  </si>
  <si>
    <t xml:space="preserve">No. of Cook-cum-helpers approved by  PAB-MDM </t>
  </si>
  <si>
    <t xml:space="preserve">Cooking Cost Recieved                        </t>
  </si>
  <si>
    <t xml:space="preserve"> Recieved                        </t>
  </si>
  <si>
    <t>No. of CCH recieving honorarium through Bank Account</t>
  </si>
  <si>
    <t>2006-07</t>
  </si>
  <si>
    <t>2007-08</t>
  </si>
  <si>
    <t>2008-09</t>
  </si>
  <si>
    <t>2009-10</t>
  </si>
  <si>
    <t>2010-11</t>
  </si>
  <si>
    <t>2011-12</t>
  </si>
  <si>
    <t>2012-13</t>
  </si>
  <si>
    <t>Table: AT-11A</t>
  </si>
  <si>
    <t xml:space="preserve">Total no of Cook-cum-helper </t>
  </si>
  <si>
    <t>Name of NGO</t>
  </si>
  <si>
    <t>No. of Kitchens</t>
  </si>
  <si>
    <t>No. of institution covered</t>
  </si>
  <si>
    <t>SMC/VEC / WEC</t>
  </si>
  <si>
    <t>Name of Trust</t>
  </si>
  <si>
    <t>No. of SHG</t>
  </si>
  <si>
    <t>Total no. of Institutions</t>
  </si>
  <si>
    <t>Status</t>
  </si>
  <si>
    <t>No . of schools to be covered</t>
  </si>
  <si>
    <t>No. of IEC Activities</t>
  </si>
  <si>
    <t>Level</t>
  </si>
  <si>
    <t>District/ Block</t>
  </si>
  <si>
    <t>School</t>
  </si>
  <si>
    <t>Tools</t>
  </si>
  <si>
    <t>Audio Video</t>
  </si>
  <si>
    <t>Print</t>
  </si>
  <si>
    <t>Traditional (Nukkad Natak, Folk Songs, Rallies, Others)</t>
  </si>
  <si>
    <t>Expendituer Incurred (in Rs)</t>
  </si>
  <si>
    <t>`</t>
  </si>
  <si>
    <t>No. of schools having hand washing facilities</t>
  </si>
  <si>
    <t>Tap</t>
  </si>
  <si>
    <t>Hand pump</t>
  </si>
  <si>
    <t>Pond/ well/ Stream</t>
  </si>
  <si>
    <t>Teacher</t>
  </si>
  <si>
    <t>Community</t>
  </si>
  <si>
    <t>CCH</t>
  </si>
  <si>
    <t>2. a.</t>
  </si>
  <si>
    <t>Name of food items</t>
  </si>
  <si>
    <t>Pending bills of previous year</t>
  </si>
  <si>
    <t xml:space="preserve">Name of Organization/ Institute for conducting social audit </t>
  </si>
  <si>
    <t>Completed (Yes/ No)</t>
  </si>
  <si>
    <t xml:space="preserve">In Progress (Training/ conduct at school/ public hearing)  </t>
  </si>
  <si>
    <t>Not yet started</t>
  </si>
  <si>
    <t>Total Exp.     (in Rs)</t>
  </si>
  <si>
    <t xml:space="preserve">State functionaries </t>
  </si>
  <si>
    <t xml:space="preserve">Source of information </t>
  </si>
  <si>
    <t xml:space="preserve">Media </t>
  </si>
  <si>
    <t>Social Audit Report</t>
  </si>
  <si>
    <t>Number of complaints on discrimination on</t>
  </si>
  <si>
    <t xml:space="preserve">Parent/Children/Community </t>
  </si>
  <si>
    <t>Total (col 6+7) *</t>
  </si>
  <si>
    <t>Nature of Complaints</t>
  </si>
  <si>
    <t>No. of CCH having bank account</t>
  </si>
  <si>
    <t>Quantity</t>
  </si>
  <si>
    <t>Cost (in Rs.)</t>
  </si>
  <si>
    <t>Frequency</t>
  </si>
  <si>
    <t>1. A - Honorarium to Cook cum helpers (per month):</t>
  </si>
  <si>
    <t xml:space="preserve">Special Training Centers : Special Training Centre under SSA, Education Gaurantee Scheme center, Alternative and Innovative Education and NCLP schools </t>
  </si>
  <si>
    <t xml:space="preserve">     of Labour Department. </t>
  </si>
  <si>
    <t xml:space="preserve">              of Labour Department. </t>
  </si>
  <si>
    <t>Table: AT-5 D</t>
  </si>
  <si>
    <t>Reasons for Less payment Col. (7-9)</t>
  </si>
  <si>
    <t>Table: AT-6C</t>
  </si>
  <si>
    <t xml:space="preserve">Table: AT-11 : Sanction and Utilisation of Central assistance towards construction of Kitchen-cum-store (Primary &amp; Upper Primary,Classes I-VIII) </t>
  </si>
  <si>
    <t xml:space="preserve">Table: AT-11A : Sanction and Utilisation of Central assistance towards construction of Kitchen-cum-store (Primary &amp; Upper Primary,Classes I-VIII) </t>
  </si>
  <si>
    <t xml:space="preserve">Table: AT-12  : Sanction and Utilisation of Central assistance towards procurement of Kitchen Devices (Primary &amp; Upper Primary,Classes I-VIII) </t>
  </si>
  <si>
    <t>PAB Approval for CCH</t>
  </si>
  <si>
    <t>*No. of additional cooks required over and above PAB Approval</t>
  </si>
  <si>
    <t>No. of Primary Institutions</t>
  </si>
  <si>
    <t>No. of SMCs formed</t>
  </si>
  <si>
    <t>No. of Schools monitored by SMCs</t>
  </si>
  <si>
    <t>No. of Upper Primary Institutions</t>
  </si>
  <si>
    <t>Table: AT-18 : Formation of School Management Committee (SMC) at School Level for Monitoring the Scheme</t>
  </si>
  <si>
    <t>Table: AT-19 : Responsibility of Implementation</t>
  </si>
  <si>
    <t>Table: AT-19</t>
  </si>
  <si>
    <t>Weekly Iron &amp; Folic Acid Supplementation (WIFS)</t>
  </si>
  <si>
    <t>No. of CCH engaged at Cent. Kitchen</t>
  </si>
  <si>
    <t>* Total number of cook-cum-helpers can not exceed the norms for engagement of cook-cum-helpers.</t>
  </si>
  <si>
    <t>Multi tap</t>
  </si>
  <si>
    <t>Type of hand washing facilities (number of schools)</t>
  </si>
  <si>
    <t>Plinth Area 1 (20sq Mtr)</t>
  </si>
  <si>
    <t>Plinth Area 2 (24 sq Mtr)</t>
  </si>
  <si>
    <t>Plinth Area 3 (28 sq Mtr)</t>
  </si>
  <si>
    <t>Plinth Area 4 (32 sq Mtr)</t>
  </si>
  <si>
    <t>Gen. Col. 3-Col.15</t>
  </si>
  <si>
    <t>SC.  Col. 4-Col.16</t>
  </si>
  <si>
    <t>ST.  Col. 5-Col.17</t>
  </si>
  <si>
    <t>Total Col. 19+Col.20+Col.21</t>
  </si>
  <si>
    <t>(Rs. In  Lakh)</t>
  </si>
  <si>
    <t>Total sanctioned</t>
  </si>
  <si>
    <t>Additional Food Items (per child)</t>
  </si>
  <si>
    <t>Full meal in lieu of MDM</t>
  </si>
  <si>
    <t>Children benefitted</t>
  </si>
  <si>
    <t>Meals served</t>
  </si>
  <si>
    <t>Name of the items</t>
  </si>
  <si>
    <t>In kind</t>
  </si>
  <si>
    <t>In any other form</t>
  </si>
  <si>
    <t>Additional Food Item</t>
  </si>
  <si>
    <t>Value
(In Rs)</t>
  </si>
  <si>
    <t xml:space="preserve">No. of schools received contribution </t>
  </si>
  <si>
    <t>2016-17</t>
  </si>
  <si>
    <t xml:space="preserve">No. of CCHs engaged  </t>
  </si>
  <si>
    <t xml:space="preserve">No. of CCHs engaged </t>
  </si>
  <si>
    <t xml:space="preserve">Procured (C) </t>
  </si>
  <si>
    <t>Table: AT-12 A</t>
  </si>
  <si>
    <t>Anticipated No. of working days for NCLP schools</t>
  </si>
  <si>
    <t xml:space="preserve">Cooking Cost </t>
  </si>
  <si>
    <t>Mid Day Meal Scheme</t>
  </si>
  <si>
    <t xml:space="preserve">Number of institutions </t>
  </si>
  <si>
    <t xml:space="preserve">Meals not served </t>
  </si>
  <si>
    <t>No. of working days</t>
  </si>
  <si>
    <t xml:space="preserve">Number of children </t>
  </si>
  <si>
    <t>Whether allowance is paid to children</t>
  </si>
  <si>
    <t xml:space="preserve">Foodgrains (Wheat/Rice/Coarse grain) </t>
  </si>
  <si>
    <t xml:space="preserve">Table: AT-12 A : Sanction and Utilisation of Central assistance towards replacement of Kitchen Devices  </t>
  </si>
  <si>
    <t xml:space="preserve">Proposed number of children  </t>
  </si>
  <si>
    <t>Note : State may indicate their plinth area and size of the kitchen-cum-stores if they have any other plinth area than mentioned in the table.</t>
  </si>
  <si>
    <t xml:space="preserve">No. of schools covered </t>
  </si>
  <si>
    <t xml:space="preserve">No. of children covered </t>
  </si>
  <si>
    <t>Health Check -ups carried out</t>
  </si>
  <si>
    <t>Mode of cooking (No. of Schools)</t>
  </si>
  <si>
    <t xml:space="preserve">LPG </t>
  </si>
  <si>
    <t>Solar cooker</t>
  </si>
  <si>
    <t>Fire wood</t>
  </si>
  <si>
    <t>Tasting of food (number of schools)</t>
  </si>
  <si>
    <t>Parents</t>
  </si>
  <si>
    <t xml:space="preserve">Name of the Accredited / Recognised lab engaged for testing </t>
  </si>
  <si>
    <t xml:space="preserve">Collected </t>
  </si>
  <si>
    <t>Tested</t>
  </si>
  <si>
    <t>Meeting norms</t>
  </si>
  <si>
    <t>Below norms</t>
  </si>
  <si>
    <t xml:space="preserve">Number of samples </t>
  </si>
  <si>
    <t>Result (No. of samples)</t>
  </si>
  <si>
    <t xml:space="preserve">Number of </t>
  </si>
  <si>
    <t>Schools inspected by Govt. officials</t>
  </si>
  <si>
    <t>Meetings of District level committee headed by the senior most Member of Parliament of Loksabha</t>
  </si>
  <si>
    <t>Meetings of District Steering cum Monitoring committee headed by District Megistrate</t>
  </si>
  <si>
    <t>Table: AT-10 A</t>
  </si>
  <si>
    <t>2017-18</t>
  </si>
  <si>
    <t>2015-16</t>
  </si>
  <si>
    <t>Constructed through convergence</t>
  </si>
  <si>
    <t>Procured through convergence</t>
  </si>
  <si>
    <t>Table AT- 13: Details of mode of cooking</t>
  </si>
  <si>
    <t>Table AT-13</t>
  </si>
  <si>
    <t>Table AT -14 : Quality, Safety and Hygiene</t>
  </si>
  <si>
    <t>Table: AT- 14</t>
  </si>
  <si>
    <t>Table AT -14 A : Testing of Food Samples by accredited labs</t>
  </si>
  <si>
    <t>Table: AT- 14 A</t>
  </si>
  <si>
    <t>Table AT -15 : Contribution by community in form of  Tithi Bhojan or any other similar practice</t>
  </si>
  <si>
    <t>Table: AT- 15</t>
  </si>
  <si>
    <t>Table AT -16 : Interuptions in serving of MDM and MDM allowance paid to children</t>
  </si>
  <si>
    <t>Table: AT- 16</t>
  </si>
  <si>
    <t>Table - AT - 21</t>
  </si>
  <si>
    <t>Table AT -22 :Information on NGOs covering more than 20000 children, if any</t>
  </si>
  <si>
    <t>Table: AT- 22</t>
  </si>
  <si>
    <t>Table-AT- 23</t>
  </si>
  <si>
    <t>Table AT - 24 : Details of discrimination of any kind in MDMS</t>
  </si>
  <si>
    <t>Table - AT - 24</t>
  </si>
  <si>
    <t>Table AT- 25: Details of Grievance Redressal cell</t>
  </si>
  <si>
    <t>Table: AT- 25</t>
  </si>
  <si>
    <t>Table: AT-26</t>
  </si>
  <si>
    <t>Table: AT-26 A</t>
  </si>
  <si>
    <t>Table: AT-27</t>
  </si>
  <si>
    <t>Table: AT-27 A</t>
  </si>
  <si>
    <t>Table: AT-27 B</t>
  </si>
  <si>
    <t>Table: AT-28</t>
  </si>
  <si>
    <t xml:space="preserve">Table: AT-28 A </t>
  </si>
  <si>
    <t>Table: AT-29</t>
  </si>
  <si>
    <t>Table: AT-30</t>
  </si>
  <si>
    <t>Table: AT-2A</t>
  </si>
  <si>
    <t>No. of schools having parents roaster</t>
  </si>
  <si>
    <t>No. of schools having tasting register</t>
  </si>
  <si>
    <t xml:space="preserve">Table: AT-20 : Information on Cooking Agencies </t>
  </si>
  <si>
    <t xml:space="preserve">Table: AT-20 </t>
  </si>
  <si>
    <t>No. of Inst. For which daily data transferred to central server</t>
  </si>
  <si>
    <t>Table-AT- 23 A</t>
  </si>
  <si>
    <t>11 = 5+6+9+10</t>
  </si>
  <si>
    <t>Table AT -10 C :Details of IEC Activities</t>
  </si>
  <si>
    <t>Table - AT - 10 C</t>
  </si>
  <si>
    <t>Table: AT 10 D - Manpower dedicated for MDMS</t>
  </si>
  <si>
    <t>Table-AT- 10D</t>
  </si>
  <si>
    <t>Table: AT-31</t>
  </si>
  <si>
    <t>Contents</t>
  </si>
  <si>
    <t>Table No.</t>
  </si>
  <si>
    <t>Particulars</t>
  </si>
  <si>
    <t>AT- 1</t>
  </si>
  <si>
    <t>AT - 2</t>
  </si>
  <si>
    <t>AT - 2 A</t>
  </si>
  <si>
    <t>AT - 3</t>
  </si>
  <si>
    <t>AT- 3 A</t>
  </si>
  <si>
    <t>AT- 3 B</t>
  </si>
  <si>
    <t>AT-3 C</t>
  </si>
  <si>
    <t>AT - 4</t>
  </si>
  <si>
    <t>AT - 4 A</t>
  </si>
  <si>
    <t>AT - 5</t>
  </si>
  <si>
    <t>AT - 5 A</t>
  </si>
  <si>
    <t>AT - 5 B</t>
  </si>
  <si>
    <t>AT - 5 C</t>
  </si>
  <si>
    <t>AT - 5 D</t>
  </si>
  <si>
    <t>AT - 6</t>
  </si>
  <si>
    <t>AT - 6 A</t>
  </si>
  <si>
    <t>AT - 6 B</t>
  </si>
  <si>
    <t>AT - 6 C</t>
  </si>
  <si>
    <t>AT - 7</t>
  </si>
  <si>
    <t>AT - 7 A</t>
  </si>
  <si>
    <t>AT - 8</t>
  </si>
  <si>
    <t>AT - 8 A</t>
  </si>
  <si>
    <t>AT - 9</t>
  </si>
  <si>
    <t>AT - 10</t>
  </si>
  <si>
    <t>AT - 10 A</t>
  </si>
  <si>
    <t>AT - 10 B</t>
  </si>
  <si>
    <t xml:space="preserve">Details of Social Audit </t>
  </si>
  <si>
    <t>AT - 10 C</t>
  </si>
  <si>
    <t>Details of IEC Activities</t>
  </si>
  <si>
    <t>AT - 10 D</t>
  </si>
  <si>
    <t>Manpower dedicated for MDMS</t>
  </si>
  <si>
    <t>AT - 11</t>
  </si>
  <si>
    <t xml:space="preserve">Sanction and Utilisation of Central assistance towards construction of Kitchen-cum-store (Primary &amp; Upper Primary,Classes I-VIII) </t>
  </si>
  <si>
    <t>AT - 11 A</t>
  </si>
  <si>
    <t>AT - 12</t>
  </si>
  <si>
    <t xml:space="preserve">Sanction and Utilisation of Central assistance towards procurement of Kitchen Devices (Primary &amp; Upper Primary,Classes I-VIII) </t>
  </si>
  <si>
    <t>AT - 12 A</t>
  </si>
  <si>
    <t>Sanction and Utilisation of Central assistance towards replacement of Kitchen Devices</t>
  </si>
  <si>
    <t>AT - 13</t>
  </si>
  <si>
    <t>Details of mode of cooking</t>
  </si>
  <si>
    <t>AT - 14</t>
  </si>
  <si>
    <t>Quality, Safety and Hygiene</t>
  </si>
  <si>
    <t>AT - 14 A</t>
  </si>
  <si>
    <t>Testing of Food Samples</t>
  </si>
  <si>
    <t>AT - 15</t>
  </si>
  <si>
    <t>Contribution by community in form of  Tithi Bhojan or any other similar practice</t>
  </si>
  <si>
    <t>AT - 16</t>
  </si>
  <si>
    <t>Interuptions in serving of MDM and MDM allowance paid to children</t>
  </si>
  <si>
    <t>AT - 17</t>
  </si>
  <si>
    <t>AT - 18</t>
  </si>
  <si>
    <t>Formation of School Management Committee (SMC) at School Level for Monitoring the Scheme</t>
  </si>
  <si>
    <t>AT - 19</t>
  </si>
  <si>
    <t>Responsibility of Implementation</t>
  </si>
  <si>
    <t>AT - 20</t>
  </si>
  <si>
    <t xml:space="preserve">Information on Cooking Agencies </t>
  </si>
  <si>
    <t>AT - 21</t>
  </si>
  <si>
    <t>Details of engagement and apportionment of honorarium to cook cum helpers (CCH) between schools and centralized kitchen.</t>
  </si>
  <si>
    <t>AT - 22</t>
  </si>
  <si>
    <t>Information on NGOs covering more than 20000 children, if any</t>
  </si>
  <si>
    <t>AT - 23</t>
  </si>
  <si>
    <t>AT - 23 A</t>
  </si>
  <si>
    <t>AT - 24</t>
  </si>
  <si>
    <t>Details of discrimination of any kind in MDMS</t>
  </si>
  <si>
    <t>AT - 25</t>
  </si>
  <si>
    <t>Details of Grievance Redressal cell</t>
  </si>
  <si>
    <t>AT - 26</t>
  </si>
  <si>
    <t>AT - 26 A</t>
  </si>
  <si>
    <t>AT - 27</t>
  </si>
  <si>
    <t>AT - 27 A</t>
  </si>
  <si>
    <t>AT - 27 B</t>
  </si>
  <si>
    <t>AT - 27 C</t>
  </si>
  <si>
    <t>AT - 27 D</t>
  </si>
  <si>
    <t>AT - 28</t>
  </si>
  <si>
    <t>AT - 28 A</t>
  </si>
  <si>
    <t>AT - 29</t>
  </si>
  <si>
    <t>AT - 30</t>
  </si>
  <si>
    <t>AT - 31</t>
  </si>
  <si>
    <t xml:space="preserve">Mid Day Meal Scheme </t>
  </si>
  <si>
    <t xml:space="preserve">Average number of children availed MDM </t>
  </si>
  <si>
    <t>Table: AT- 4B</t>
  </si>
  <si>
    <t xml:space="preserve">Table AT-4B: Information on Aadhaar Enrolment </t>
  </si>
  <si>
    <t>Total Enrolment</t>
  </si>
  <si>
    <t>Number of children having Aadhaar</t>
  </si>
  <si>
    <t>Number of children applied for Aadhaar</t>
  </si>
  <si>
    <t xml:space="preserve">Number of children without Aadhaar </t>
  </si>
  <si>
    <t>Number of proxy names deleted</t>
  </si>
  <si>
    <t>Table: AT- 10 E</t>
  </si>
  <si>
    <t>Table AT-10 E: Information on Kitchen Gardens</t>
  </si>
  <si>
    <t>Total no.  of institutions</t>
  </si>
  <si>
    <t>Total institutions where setting up of kitchen garden is possible</t>
  </si>
  <si>
    <t>No. of institutions already having kitchen gardens</t>
  </si>
  <si>
    <t>No. of institutions where setting up of kitchen garden is in progress</t>
  </si>
  <si>
    <t>Amount paid to children (in Rs)</t>
  </si>
  <si>
    <t>Foodgrains provided to children (in MT)</t>
  </si>
  <si>
    <t>Covered through centralised kitchen</t>
  </si>
  <si>
    <t>Requirement of Pulses (in MTs)</t>
  </si>
  <si>
    <t>Pulse 1 (name)</t>
  </si>
  <si>
    <t>Pulse 2 (name)</t>
  </si>
  <si>
    <t>Pulse 3 (name)</t>
  </si>
  <si>
    <t>Pulse 4 (name)</t>
  </si>
  <si>
    <t>Pulse 5 (name)</t>
  </si>
  <si>
    <t>Table: AT-27C</t>
  </si>
  <si>
    <t>Maximum number of institutions for which daily data transferred during the month</t>
  </si>
  <si>
    <t xml:space="preserve">Closing Balance*                 (col.4+5-6)                         </t>
  </si>
  <si>
    <t xml:space="preserve">Closing Balance*  (col.9+10-11)                         </t>
  </si>
  <si>
    <t>*: includes unspent balance at State, District, Block and school level (including NGOs/Private Agencies).</t>
  </si>
  <si>
    <t xml:space="preserve">Closing Balance*                  (col.4+5-6)                         </t>
  </si>
  <si>
    <t xml:space="preserve">Closing Balance* (col.9+10-11)                         </t>
  </si>
  <si>
    <t>* State</t>
  </si>
  <si>
    <t>*State</t>
  </si>
  <si>
    <t xml:space="preserve">*State (col.7+10-13) </t>
  </si>
  <si>
    <t>*state share includes funds as well as monetary value of the commodities supplied by the State/UT</t>
  </si>
  <si>
    <t>* state share includes funds as well as monetary value of the commodities supplied by the State/UT</t>
  </si>
  <si>
    <t>Table - AT - 10 B</t>
  </si>
  <si>
    <t>Table: AT-27 D</t>
  </si>
  <si>
    <t>Total No. of Cook-cum-helpers required in drought affected areas, if any</t>
  </si>
  <si>
    <t>Table: AT- 32</t>
  </si>
  <si>
    <t>Foodgrains</t>
  </si>
  <si>
    <t xml:space="preserve">Hon. to cook-cum-helpers </t>
  </si>
  <si>
    <t>Allocation</t>
  </si>
  <si>
    <t>Utilisation</t>
  </si>
  <si>
    <t>Allocation (Centre +State)</t>
  </si>
  <si>
    <t>Utilisation (Centre +State)</t>
  </si>
  <si>
    <t>Table: AT-32A</t>
  </si>
  <si>
    <t>Secretary of the Nodal Department</t>
  </si>
  <si>
    <t>Information on Kitchen Garden</t>
  </si>
  <si>
    <t xml:space="preserve">AT - 10 E </t>
  </si>
  <si>
    <t>AT - 4 B</t>
  </si>
  <si>
    <t>Information on Aadhaar Enrolment</t>
  </si>
  <si>
    <t>AT - 32</t>
  </si>
  <si>
    <t>AT - 32 A</t>
  </si>
  <si>
    <t>Coarse Grains</t>
  </si>
  <si>
    <t>2018-19</t>
  </si>
  <si>
    <t>Number of School Working Days (Primary,Classes I-V) for 2019-20</t>
  </si>
  <si>
    <t>Number of School Working Days (Upper Primary,Classes VI-VIII) for 2019-20</t>
  </si>
  <si>
    <t>Proposal for coverage of children and working days  for 2019-20  (Primary Classes, I-V)</t>
  </si>
  <si>
    <t>Proposal for coverage of children and working days  for 2019-20  (Upper Primary,Classes VI-VIII)</t>
  </si>
  <si>
    <t>Proposal for coverage of children for NCLP Schools during 2019-20</t>
  </si>
  <si>
    <t>Proposal for coverage of children and working days  for Primary (Classes I-V) in Drought affected areas  during 2019-20</t>
  </si>
  <si>
    <t>Proposal for coverage of children and working days  for  Upper Primary (Classes VI-VIII)in Drought affected areas  during 2019-20</t>
  </si>
  <si>
    <t>Requirement of kitchen-cum-stores in the Primary and Upper Primary schools for the year 2019-20</t>
  </si>
  <si>
    <t>Requirement of kitchen cum stores as per Plinth Area Norm in the Primary and Upper Primary schools for the year 2019-20</t>
  </si>
  <si>
    <t>Requirement of Cook cum Helpers for 2019-20</t>
  </si>
  <si>
    <t>Budget Provision for the Year 2019-20</t>
  </si>
  <si>
    <t>Annual Work Plan and Budget 2019-20</t>
  </si>
  <si>
    <t>2019-20</t>
  </si>
  <si>
    <t>No. of institutions where setting up of kitchen garden is proposed during 2019-20</t>
  </si>
  <si>
    <t>Annual Work Plan and Budget  2019-20</t>
  </si>
  <si>
    <t>Annual Work Plan &amp; Budget 2019-20</t>
  </si>
  <si>
    <t>Proposals for 2019-20</t>
  </si>
  <si>
    <t>Table: AT-26 : Number of School Working Days (Primary,Classes I-V) for 2019-20</t>
  </si>
  <si>
    <t>Table: AT-26A : Number of School Working Days (Upper Primary,Classes VI-VIII) for 2019-20</t>
  </si>
  <si>
    <t>Table: AT-27: Proposal for coverage of children and working days  for 2019-20 (Primary Classes, I-V)</t>
  </si>
  <si>
    <t>Table: AT-27 A: Proposal for coverage of children and working days  for 2019-20 (Upper Primary,Classes VI-VIII)</t>
  </si>
  <si>
    <t>Table: AT-27 B: Proposal for coverage of children for NCLP Schools during 2019-20</t>
  </si>
  <si>
    <t>Table: AT-27C : Proposal for coverage of children and working days  for Primary (Classes I-V) in Drought affected areas  during 2019-20</t>
  </si>
  <si>
    <t>Table: AT-27 D : Proposal for coverage of children and working days  for Upper Primary (Classes VI-VIII) in Drought affected areas  during 2019-20</t>
  </si>
  <si>
    <t>Table: AT-28 A: Requirement of kitchen cum stores as per Plinth Area Norm in the Primary and Upper Primary schools for the year 2019-20</t>
  </si>
  <si>
    <t>Table: AT-31 : Budget Provision for the Year 2019-20</t>
  </si>
  <si>
    <t>GENERAL INFORMATION for 2018-19</t>
  </si>
  <si>
    <t>Details of  Provisions  in the State Budget 2018-19</t>
  </si>
  <si>
    <t>No. of Institutions in the State vis a vis Institutions serving MDM during 2018-19</t>
  </si>
  <si>
    <t>No. of Institutions covered  (Primary, Classes I-V)  during 2018-19</t>
  </si>
  <si>
    <t>No. of Institutions covered (Upper Primary with Primary, Classes I-VIII) during 2018-19</t>
  </si>
  <si>
    <t>No. of Institutions covered (Upper Primary without Primary, Classes VI-VIII) during 2018-19</t>
  </si>
  <si>
    <t>Enrolment vis-à-vis availed for MDM  (Primary,Classes I- V) during 2018-19</t>
  </si>
  <si>
    <t>PAB-MDM Approval vs. PERFORMANCE (Primary, Classes I - V) during 2018-19</t>
  </si>
  <si>
    <t>PAB-MDM Approval vs. PERFORMANCE (Upper Primary, Classes VI to VIII) during 2018-19</t>
  </si>
  <si>
    <t>PAB-MDM Approval vs. PERFORMANCE NCLP Schools during 2018-19</t>
  </si>
  <si>
    <t>PAB-MDM Approval vs. PERFORMANCE (Primary, Classes I - V) during 2018-19 - Drought</t>
  </si>
  <si>
    <t>PAB-MDM Approval vs. PERFORMANCE (Upper Primary, Classes VI to VIII) during 2018-19 - Drought</t>
  </si>
  <si>
    <t>Utilisation of foodgrains  (Primary, Classes I-V) during 2018-19</t>
  </si>
  <si>
    <t>Utilisation of foodgrains  (Upper Primary, Classes VI-VIII) during 2018-19</t>
  </si>
  <si>
    <t>PAYMENT OF COST OF FOOD GRAINS TO FCI (Primary and Upper Primary Classes I-VIII) during 2018-19</t>
  </si>
  <si>
    <t>Utilisation of foodgrains (Coarse Grain) during 2018-19</t>
  </si>
  <si>
    <t>Utilisation of Cooking Cost (Primary, Classes I-V) during 2018-19</t>
  </si>
  <si>
    <t>Utilisation of Central Assitance towards Transportation Assistance (Primary &amp; Upper Primary,Classes I-VIII) during 2018-19</t>
  </si>
  <si>
    <t>Utilisation of Central Assistance towards MME  (Primary &amp; Upper Primary,Classes I-VIII) during 2018-19</t>
  </si>
  <si>
    <t>Details of Meetings at district level during 2018-19</t>
  </si>
  <si>
    <t>Coverage under Rashtriya Bal Swasthya Karykram (School Health Programme) - 2018-19</t>
  </si>
  <si>
    <t>Annual and Monthly data entry status in MDM-MIS during 2018-19</t>
  </si>
  <si>
    <t>Implementation of Automated Monitoring System  during 2018-19</t>
  </si>
  <si>
    <t>PAB-MDM Approval vs. PERFORMANCE (Primary Classes I to V) during 2018-19 - Drought</t>
  </si>
  <si>
    <t>Table: AT-1: GENERAL INFORMATION for 2018-19</t>
  </si>
  <si>
    <t>Table: AT-2 :  Details of  Provisions  in the State Budget 2018-19</t>
  </si>
  <si>
    <t>Table AT-3: No. of Institutions in the State vis a vis Institutions serving MDM during 2018-19</t>
  </si>
  <si>
    <t>Table: AT-3A: No. of Institutions covered  (Primary, Classes I-V)  during 2018-19</t>
  </si>
  <si>
    <t>Table: AT-3B: No. of Institutions covered (Upper Primary with Primary, Classes I-VIII) during 2018-19</t>
  </si>
  <si>
    <t>Table: AT-3C: No. of Institutions covered (Upper Primary without Primary, Classes VI-VIII) during 2018-19</t>
  </si>
  <si>
    <t>Table: AT-4: Enrolment vis-à-vis availed for MDM  (Primary,Classes I- V) during 2018-19</t>
  </si>
  <si>
    <t>Table: AT-5:  PAB-MDM Approval vs. PERFORMANCE (Primary, Classes I - V) during 2018-19</t>
  </si>
  <si>
    <t>MDM-PAB Approval for 2018-19</t>
  </si>
  <si>
    <t>Table: AT-5 A:  PAB-MDM Approval vs. PERFORMANCE (Upper Primary, Classes VI to VIII) during 2018-19</t>
  </si>
  <si>
    <t>Table: AT-5 B:  PAB-MDM Approval vs. PERFORMANCE - STC (NCLP Schools) during 2018-19</t>
  </si>
  <si>
    <t>MDM-PAB Approval for2018-19</t>
  </si>
  <si>
    <t>Table: AT-5 C:  PAB-MDM Approval vs. PERFORMANCE (Primary, Classes I - V) during 2018-19 - Drought</t>
  </si>
  <si>
    <t>Table: AT-5 D:  PAB-MDM Approval vs. PERFORMANCE (Upper Primary, Classes VI to VIII) during 2018-19 - Drought</t>
  </si>
  <si>
    <t>Table: AT-6: Utilisation of foodgrains  (Primary, Classes I-V) during 2018-19</t>
  </si>
  <si>
    <t>Gross Allocation for the  FY 2018-19</t>
  </si>
  <si>
    <t>Table: AT-6A: Utilisation of foodgrains  (Upper Primary, Classes VI-VIII) during 2018-19</t>
  </si>
  <si>
    <t>Allocation for cost of foodgrains for 2018-19</t>
  </si>
  <si>
    <t>Table: AT-6C: Utilisation of foodgrains (Coarse Grain) during 2018-19</t>
  </si>
  <si>
    <t xml:space="preserve">Allocation for 2018-19                                </t>
  </si>
  <si>
    <t>Allocation for 2018-19</t>
  </si>
  <si>
    <t>Allocation for FY 2018-19</t>
  </si>
  <si>
    <t>Table: AT-9 : Utilisation of Central Assitance towards Transportation Assistance (Primary &amp; Upper Primary,Classes I-VIII) during 2018-19</t>
  </si>
  <si>
    <t>Table: AT-10 :  Utilisation of Central Assistance towards MME  (Primary &amp; Upper Primary,Classes I-VIII) during 2018-19</t>
  </si>
  <si>
    <t>Allocation for  2018-19</t>
  </si>
  <si>
    <t>Table: AT-10 A : Details of Meetings at district level during 2018-19</t>
  </si>
  <si>
    <t xml:space="preserve">Table AT - 10 B : Details of Social Audit during 2018-19 </t>
  </si>
  <si>
    <t>*Total sanctioned during 2006-07  to 2018-19</t>
  </si>
  <si>
    <t>*Total sanction during 2006-07 to 2018-19</t>
  </si>
  <si>
    <t>*Total Sanction during 2012-13 to 2018-19</t>
  </si>
  <si>
    <t>Table: AT-17 : Coverage under Rashtriya Bal Swasthya Karykram (School Health Programme) - 2018-19</t>
  </si>
  <si>
    <t>Table AT - 23 Annual and Monthly data entry status in MDM-MIS during 2018-19</t>
  </si>
  <si>
    <t>Table AT - 23 A- Implementation of Automated Monitoring System  during 2018-19</t>
  </si>
  <si>
    <t>Kitchen-cum-store sanctioned during 2006-07 to 2018-19</t>
  </si>
  <si>
    <t>Engaged in 2018-19</t>
  </si>
  <si>
    <t>Table: AT-32:  PAB-MDM Approval vs. PERFORMANCE (Primary Classes I to V) during 2018-19 - Drought</t>
  </si>
  <si>
    <t>Table: AT-32 A:  PAB-MDM Approval vs. PERFORMANCE (Upper Primary, Classes VI to VIII) during 2018-19 - Drought</t>
  </si>
  <si>
    <t>(For the Period 01.04.18 to 31.03.19)</t>
  </si>
  <si>
    <t>During 01.04.18 to 31.03.19</t>
  </si>
  <si>
    <t xml:space="preserve">No. of working days (During 01.04.18 to 31.03.19)                  </t>
  </si>
  <si>
    <t>During 01.04.18 to 31.03.2019</t>
  </si>
  <si>
    <t>(For the Period 01.4.18 to 31.03.19)</t>
  </si>
  <si>
    <t>(As on 31st March, 2019)</t>
  </si>
  <si>
    <t>As on 31st March, 2019</t>
  </si>
  <si>
    <t>Budget Released till 31.03.2019</t>
  </si>
  <si>
    <t>Enrolment (As on 30.09.2018)</t>
  </si>
  <si>
    <t>TotalEnrolment (As on 30.09.2018)</t>
  </si>
  <si>
    <t>Opening Balance as on 01.4.18</t>
  </si>
  <si>
    <t>Opening Balance as on 01.04.18</t>
  </si>
  <si>
    <t xml:space="preserve">Total Unspent Balance as on 31.03.2019   </t>
  </si>
  <si>
    <t xml:space="preserve">Opening Balance as on 01.04.2018                                   </t>
  </si>
  <si>
    <t xml:space="preserve">Total Unspent Balance as on 31.03.2019                                            </t>
  </si>
  <si>
    <t>Opening Balance as on 01.04.2018</t>
  </si>
  <si>
    <t>Unspent Balance as on 31.03.2019</t>
  </si>
  <si>
    <t>Unspent balance as on 31.03.2019               [Col: (4+5)-7]</t>
  </si>
  <si>
    <t>Opening balance as on 01.04.18</t>
  </si>
  <si>
    <t>Apr, 2018</t>
  </si>
  <si>
    <t>Dec, 2018</t>
  </si>
  <si>
    <t>Jan, 2019</t>
  </si>
  <si>
    <t>Feb, 2019</t>
  </si>
  <si>
    <t>Mar, 2019</t>
  </si>
  <si>
    <t>April,19</t>
  </si>
  <si>
    <t>May,19</t>
  </si>
  <si>
    <t>June,19</t>
  </si>
  <si>
    <t>July,19</t>
  </si>
  <si>
    <t>August,19</t>
  </si>
  <si>
    <t>September,19</t>
  </si>
  <si>
    <t>October,19</t>
  </si>
  <si>
    <t>November,19</t>
  </si>
  <si>
    <t>December,19</t>
  </si>
  <si>
    <t>January,20</t>
  </si>
  <si>
    <t>February,20</t>
  </si>
  <si>
    <t>March,20</t>
  </si>
  <si>
    <t>January, 20</t>
  </si>
  <si>
    <t>February, 20</t>
  </si>
  <si>
    <t>March, 20</t>
  </si>
  <si>
    <t>k</t>
  </si>
  <si>
    <t>Table: AT-29 : Requirement of Kitchen Devices (new) during 2019-20 in Primary &amp; Upper Primary Schools</t>
  </si>
  <si>
    <t xml:space="preserve">Enrolment range 01-50 </t>
  </si>
  <si>
    <t>No. of schools</t>
  </si>
  <si>
    <t>Central share</t>
  </si>
  <si>
    <t>requirement of funds (Rs in lakh)</t>
  </si>
  <si>
    <t xml:space="preserve">Enrolment range 51-150 </t>
  </si>
  <si>
    <t xml:space="preserve">Enrolment range 151-250 </t>
  </si>
  <si>
    <t xml:space="preserve">Enrolment range 251 &amp; Above </t>
  </si>
  <si>
    <t>Table: AT-29 A : Replacement of Kitchen Devices during 2019-20 in Primary &amp; Upper Primary Schools</t>
  </si>
  <si>
    <t>Table: AT-29A</t>
  </si>
  <si>
    <t>State share</t>
  </si>
  <si>
    <t>Requirement of funds (Rs in lakh)</t>
  </si>
  <si>
    <t>Table: AT-28 B</t>
  </si>
  <si>
    <t>AT - 28 B</t>
  </si>
  <si>
    <t>Replacement of Kitchen Devices during 2019-20 in Primary &amp; Upper Primary Schools</t>
  </si>
  <si>
    <t>Table: AT-6B: PAYMENT OF COST OF FOOD GRAINS TO FCI (Primary and Upper Primary Classes I-VIII) during 2018-19</t>
  </si>
  <si>
    <t>Table AT 21 :Details of engagement and apportionment of honorarium to cook cum helpers (CCH) between schools and centralized kitchen</t>
  </si>
  <si>
    <t>Table: AT 30 :  Requirement of Cook cum Helpers for 2019-20</t>
  </si>
  <si>
    <t>Table: AT-28 B: Repair of kitchen cum stores constructed ten years ago</t>
  </si>
  <si>
    <t>Centre share</t>
  </si>
  <si>
    <t>Repair of kitchen cum stores constructed ten years ago</t>
  </si>
  <si>
    <t>AT- 29 A</t>
  </si>
  <si>
    <t>Requirement of Kitchen Devices (new) during 2019-20 in Primary &amp; Upper Primary Schools</t>
  </si>
  <si>
    <t>Repair of kitchen-cum-stores</t>
  </si>
  <si>
    <t>Releasing of Funds from State to Directorate / Authority / District / Block / School level during 2018-19</t>
  </si>
  <si>
    <t>Table: AT-2A : Releasing of Funds from State to Directorate / Authority / District / Block / School level during 2018-19</t>
  </si>
  <si>
    <t>Table: AT-4A: Enrolment vis-a-vis availed for MDM  (Upper Primary, Classes VI - VIII) during 2018-19</t>
  </si>
  <si>
    <t>Enrolment vis-a-vis availed for MDM  (Upper Primary, Classes VI - VIII) during 2018-19</t>
  </si>
  <si>
    <t>Utilisation of Cooking cost (Upper Primary Classes, VI-VIII) during 2018-19</t>
  </si>
  <si>
    <t>Table: AT-7A: Utilisation of Cooking cost (Upper Primary Classes, VI-VIII) during 2018-19</t>
  </si>
  <si>
    <t>Table: AT-7: Utilisation of Cooking Cost (Primary Classes I-V) during 2018-19</t>
  </si>
  <si>
    <t>Table AT - 8 :Utilisation of funds towards honorarium to Cook-cum-Helpers (Primary classes I-V) during 2018-19</t>
  </si>
  <si>
    <t>Table AT - 8A : Utilisation of funds towards honorarium to Cook-cum-Helpers (Upper Primary classes VI-VIII) during 2018-19</t>
  </si>
  <si>
    <t>Requirement of funds for Transportation Assistance</t>
  </si>
  <si>
    <t>Seal</t>
  </si>
  <si>
    <t>Feb</t>
  </si>
  <si>
    <t>Mar</t>
  </si>
  <si>
    <t>Table: AT-28: Requirement of kitchen-cum-stores in Primary and Upper Primary schools for the year 2019-20</t>
  </si>
  <si>
    <t>No. of Kitchens constructed prior to FY 2008-09</t>
  </si>
  <si>
    <t>No. of Kitchens constructed prior to 2008-09 and require repairs</t>
  </si>
  <si>
    <t>Utilisation of funds towards honorarium to Cook-cum-Helpers (Primary classes I-V) during 2018-19</t>
  </si>
  <si>
    <t>Utilisation of funds towards honorarium to Cook-cum-Helpers (Upper Primary classes VI-VIII) during 2018-19</t>
  </si>
  <si>
    <t>Flexi fund @ 5% for new interventions</t>
  </si>
  <si>
    <t>Mode of data collection (SMS/ IVRS/ Mobile App/ Web Application/ Others)</t>
  </si>
  <si>
    <t>Name of Agency implementing AMS in State/UT</t>
  </si>
  <si>
    <t>Total Funds required (Rs in lakh)</t>
  </si>
  <si>
    <t>Rate  of Transportation Assistance (Per quintal)</t>
  </si>
  <si>
    <t>PDS rate (Rs per Quintal)</t>
  </si>
  <si>
    <t>Temple, Gurudwara, Jail etc. (pls specify)</t>
  </si>
  <si>
    <t>No. of working days on which MDM served *</t>
  </si>
  <si>
    <t>Average No. of children availed MDM [Col. 8/Col. 9] *</t>
  </si>
  <si>
    <t>*This information will be used for computing Performance Grading Index (PGI) also.</t>
  </si>
  <si>
    <t>No. of children provided with spectacles</t>
  </si>
  <si>
    <t>No. of children identified with refractive errors</t>
  </si>
  <si>
    <t>Name of the Krishi Vigyan Kendra (KVK)</t>
  </si>
  <si>
    <t>Table: AT- 10 F</t>
  </si>
  <si>
    <t>Table AT-10 F: Information on Training of Cook-cum-Helpers</t>
  </si>
  <si>
    <t>Total no.  of Cook-cum-Helpers engaged</t>
  </si>
  <si>
    <t xml:space="preserve">Total no. of Cook-cum-Helpers trained during the year </t>
  </si>
  <si>
    <t>No. of Master Trainers</t>
  </si>
  <si>
    <t>Duration of training</t>
  </si>
  <si>
    <t xml:space="preserve">Modules used in the training </t>
  </si>
  <si>
    <t>Name of Training Agency</t>
  </si>
  <si>
    <t>AT - 10 F</t>
  </si>
  <si>
    <t>Information on Training of Cook-cum-Helpers</t>
  </si>
  <si>
    <t>Action Taken by State Govt. on findings of Social Audit Report</t>
  </si>
  <si>
    <t>THIRUVANANTHAPURAM</t>
  </si>
  <si>
    <t>KOLLAM</t>
  </si>
  <si>
    <t>PATHANAMTHITTA</t>
  </si>
  <si>
    <t>ALAPPUZHA</t>
  </si>
  <si>
    <t>KOTTAYAM</t>
  </si>
  <si>
    <t>IDUKKI</t>
  </si>
  <si>
    <t>ERNAKULAM</t>
  </si>
  <si>
    <t>THRISSUR</t>
  </si>
  <si>
    <t>PALAKKAD</t>
  </si>
  <si>
    <t>MALAPPURAM</t>
  </si>
  <si>
    <t>KOZHIKODE</t>
  </si>
  <si>
    <t>WAYANAD</t>
  </si>
  <si>
    <t>KANNUR</t>
  </si>
  <si>
    <t>KASARAGOD</t>
  </si>
  <si>
    <t>Sd/-</t>
  </si>
  <si>
    <t xml:space="preserve"> Government/UT Administration of Kerala</t>
  </si>
  <si>
    <t>KERALA</t>
  </si>
  <si>
    <t>State / UT:KERALA</t>
  </si>
  <si>
    <t xml:space="preserve">                          Government/UT Administration of Kerala_</t>
  </si>
  <si>
    <t xml:space="preserve">                          Government/UT Administration of Kerala</t>
  </si>
  <si>
    <t>TOTAL</t>
  </si>
  <si>
    <t xml:space="preserve">                                                                                                                                                                                                                                                                                           Secretary of the Nodal Department </t>
  </si>
  <si>
    <t xml:space="preserve">                                                                                                                                                                                                                                                                  Government/UT Administration of Kerala</t>
  </si>
  <si>
    <t xml:space="preserve">                                                                                                                                                                                                                                                                             Government/UT Administration of Kerala</t>
  </si>
  <si>
    <t>LPG</t>
  </si>
  <si>
    <t>Boiled Egg/banana</t>
  </si>
  <si>
    <t>1 per week</t>
  </si>
  <si>
    <t>Boiled Milk</t>
  </si>
  <si>
    <t>150 ml</t>
  </si>
  <si>
    <t>twice per week</t>
  </si>
  <si>
    <t xml:space="preserve">                                                                                                                                                                                                    Government/UT Administration of Kerala</t>
  </si>
  <si>
    <t>Government/UT Administration Kerala</t>
  </si>
  <si>
    <t>Government/UT Administration of Kerala</t>
  </si>
  <si>
    <t xml:space="preserve">                                                                                                                                                                                                                                                          Sd/-</t>
  </si>
  <si>
    <t>State / UT:Kerala</t>
  </si>
  <si>
    <t xml:space="preserve">                                                                                                                                                                                                                                         Sd/-</t>
  </si>
  <si>
    <t>NIL</t>
  </si>
  <si>
    <t xml:space="preserve">                                                                                                                                                                                      Sd/-</t>
  </si>
  <si>
    <t xml:space="preserve">                                                                                                                                                                                                                                          Sd/-</t>
  </si>
  <si>
    <t>e-transfer</t>
  </si>
  <si>
    <t>STATE/UT : KERALA</t>
  </si>
  <si>
    <t xml:space="preserve">                                                                                                                                                                                                                                                                                                                                                                Secretary of the Nodal Department </t>
  </si>
  <si>
    <t xml:space="preserve">                                                                                                                                                                                                                                                                                                                                                      Government/UT Administration of Kerala</t>
  </si>
  <si>
    <t xml:space="preserve">                                                                                                                                                                                                                                                                                                                             Government/UT Administration of Kerala</t>
  </si>
  <si>
    <t xml:space="preserve">                                                                                                                                                                                                                                                                                                                              Secretary of the Nodal Department </t>
  </si>
  <si>
    <t>STATE/UT: KERALA</t>
  </si>
  <si>
    <t xml:space="preserve">Unspent Balance as on 31.03.2019  [Col. 4+ Col.5 -Col.8]  </t>
  </si>
  <si>
    <t>Expenditure (central assistance)</t>
  </si>
  <si>
    <t>State/UT:KERALA</t>
  </si>
  <si>
    <r>
      <rPr>
        <b/>
        <sz val="10"/>
        <rFont val="Arial"/>
        <family val="2"/>
      </rPr>
      <t>Foot Note:</t>
    </r>
    <r>
      <rPr>
        <sz val="10"/>
        <rFont val="Arial"/>
        <family val="2"/>
      </rPr>
      <t xml:space="preserve">-                                                                                                                                                                                                                         An officer in the cadre of Junior Superintendent and designated as Noon Meal Officer (NMO) is posted at every educational sub-district level office (block level office) to monitor the progress the implementation of the Scheme. He/She has to visit a minimum of 15 schools in every month and file the visit report to District level authorities. Further, two Zonal Mid day Meal Coordinators have been appointed for North and Soiuth Zones for carrying out effective coordination among NMOs and to bring in more public participation in the Scheme.One officer designated as  Noon Feeding Supervisor(NFS) (in the cadre of Senior Superintendent) is posted at each District level office to oversee the programme at the District level. So, Deputy Directors of all districts, NFS, Assistant Educational Officers (Block Level Educational Officers), Zonal Coordinators and NMOs visit schools on regular basis and oversee the progress of the implementation of the Scheme . Apart from these, Officers from the State Office randomly inspect schools and take action against erring Headmasters. A separate section is functioning in the State Nodal Office for conducting random inspection and for auditing the accounts of the Scheme. </t>
    </r>
  </si>
  <si>
    <t>NO</t>
  </si>
  <si>
    <t>No</t>
  </si>
  <si>
    <t>Agency not confirmed</t>
  </si>
  <si>
    <r>
      <rPr>
        <b/>
        <sz val="10"/>
        <rFont val="Arial"/>
        <family val="2"/>
      </rPr>
      <t xml:space="preserve">Foot Note:-  </t>
    </r>
    <r>
      <rPr>
        <sz val="10"/>
        <rFont val="Arial"/>
        <family val="2"/>
      </rPr>
      <t xml:space="preserve">                                                                                                                                                                                                                                    Discussions were held with the officials of SIRD (State Institute of Rural Development) in January 2018 and they agreed to take up the work of social auditing of MDMS in two districts as per the guidelines of MHRD. SIRD had demanded an amount of 29 lakh rupees for conducting the social audit. Though negotiations were held, SIRD refused to budge from their demand. Hence discussions were held with another agency named 'Kerala Shastra Sahitya Parishad' and they too expressed their willingness to undertake the work of Social Audit of MDMS. However 'Kerala Shastra Sahitya Parishad' is yet to submit a detailed proposal comprising the financial commitment for the job. Meanwhile SIRD has been merged with KILA ( Kerala Institute of Local Administration), an autonomous institution constituted under the Ministry of Local Self Government, Government of Kerala. On behalf of SIRD, KILA has submitted a revised proposal wherein they agree to take up the work for 19 lakh rupees instead of their original demand for 29 lakh rupees. A final decision in this regard will be taken soon.      </t>
    </r>
  </si>
  <si>
    <t>handbooks, flipbooks, brochures and albums</t>
  </si>
  <si>
    <r>
      <rPr>
        <b/>
        <sz val="10"/>
        <rFont val="Arial"/>
        <family val="2"/>
      </rPr>
      <t xml:space="preserve">Foot Note:- </t>
    </r>
    <r>
      <rPr>
        <sz val="10"/>
        <rFont val="Arial"/>
        <family val="2"/>
      </rPr>
      <t xml:space="preserve">In order to sensitize the parent community and the general public with MDMS and its relevance in this age and to create awarness regarding maintenance of better hygiene, health and nutrition, it has been decided to undertake cultural and art festivals in the month of November every year  This will be done in convergence with Departments of Local Self Government, Women &amp; Child Development, NHM and other Government Agencies/Stakeholders. Steps have already been taken to give maximum publicity for the Scheme through visual and print media. Promotional videos are being prepared which will be telecasted via visual media when schools open in June this year after mid summer vacations.          </t>
    </r>
  </si>
  <si>
    <t>Director of Public Instruction</t>
  </si>
  <si>
    <t>Additional Director of Public Instruction</t>
  </si>
  <si>
    <t>Deputy Director of Education</t>
  </si>
  <si>
    <t>Sr.Administrative Assistant(Noonmeal)</t>
  </si>
  <si>
    <t>Accounts Officer</t>
  </si>
  <si>
    <t>Assistant Educational Officer</t>
  </si>
  <si>
    <t>Zonal Coordinator</t>
  </si>
  <si>
    <t>Noon Meal Officer</t>
  </si>
  <si>
    <t>Superintendent</t>
  </si>
  <si>
    <t>Clerks</t>
  </si>
  <si>
    <t>Driver</t>
  </si>
  <si>
    <t>Peon</t>
  </si>
  <si>
    <t>Contractual/Part time employee</t>
  </si>
  <si>
    <t>Computor Programmer</t>
  </si>
  <si>
    <t xml:space="preserve">Data Entry Operator </t>
  </si>
  <si>
    <t xml:space="preserve"> Government/UT Administration of  Kerala</t>
  </si>
  <si>
    <t xml:space="preserve">                                   Sd/-</t>
  </si>
  <si>
    <r>
      <t>Foot Note:-</t>
    </r>
    <r>
      <rPr>
        <sz val="11"/>
        <color theme="1"/>
        <rFont val="Calibri"/>
        <family val="2"/>
        <scheme val="minor"/>
      </rPr>
      <t xml:space="preserve"> It has been decided that by the end of 2019-20,  every school in the State should have a kitchen garden. Cultivation of vegetables and fruits in grow bags will be promoted wherever there is space constraint. Department of Agriculture and Government Agencies such as VFPCK ( Vegetable and Fruit Promotion Council of Kerala), Kerala State Kudumbashree Mission will be roped in to achieve a 100 % target in 2019-20. A part of the Flexi Funds will also be utilized for meeting the expenses of setting up and maintenance of school kitchen gardens.  </t>
    </r>
    <r>
      <rPr>
        <b/>
        <sz val="11"/>
        <color theme="1"/>
        <rFont val="Calibri"/>
        <family val="2"/>
        <scheme val="minor"/>
      </rPr>
      <t xml:space="preserve">  </t>
    </r>
  </si>
  <si>
    <t>KVK, Vellanad, Tvm</t>
  </si>
  <si>
    <t>KVK, Sadanandapuram, Kollam</t>
  </si>
  <si>
    <t>KVK, Thadiyoor, Pathanamthitta</t>
  </si>
  <si>
    <t>KVK, CPCRI Regional Station, Kayamkulam, Alleppey</t>
  </si>
  <si>
    <t>KVK, Regional Agricultural Research Station, Kumarakom, Kottayam</t>
  </si>
  <si>
    <t xml:space="preserve">KVK, Santhanpara,Idukki </t>
  </si>
  <si>
    <t>KVK, Njarakkal, Ernakulam</t>
  </si>
  <si>
    <t>KVK, Vellanikkara, Thrissur</t>
  </si>
  <si>
    <t>KVK, Pattambi, Palakkad</t>
  </si>
  <si>
    <t>KVK, Kelappaji College of Agriculture Engineering &amp; Technology, Tavanur, Malappuram</t>
  </si>
  <si>
    <t>KVK, Ambalavayal, Wayanad</t>
  </si>
  <si>
    <t>KVK, Panniyur, Taliparamba</t>
  </si>
  <si>
    <t>KVK, Kudlu.P.O, Kasargod</t>
  </si>
  <si>
    <t xml:space="preserve">One day </t>
  </si>
  <si>
    <t xml:space="preserve">State Food Craft Institute </t>
  </si>
  <si>
    <t xml:space="preserve">Theory &amp; Practical Classes conducted; Uniform syllabus across all districts. Hands on training provided on cooking. Module included hygiene, cleanliness, nutrition, preservation of perishable &amp; non-perishable food articles, maintenance of cleanliness in kitchen and store units, procuring good quality food articles,safe storage of food items, food safety standards, etc. Awareness on MDMS was also included as a topic in the module  </t>
  </si>
  <si>
    <t>State / UT: KERALA</t>
  </si>
  <si>
    <t xml:space="preserve">Cashew Export Promotion Council of India, Cashew Bhavan, Kollam </t>
  </si>
  <si>
    <t>Yes</t>
  </si>
  <si>
    <t>telephone, e-mail, written complaints</t>
  </si>
  <si>
    <t>Yes, dpinoonmeal@gmail.com</t>
  </si>
  <si>
    <t>yes</t>
  </si>
  <si>
    <t>During 01.04.17 to 31.03.2018</t>
  </si>
  <si>
    <t>resolved</t>
  </si>
  <si>
    <t>from all districts</t>
  </si>
  <si>
    <t xml:space="preserve">throughout the year </t>
  </si>
  <si>
    <t>conducted surprise inspections and corrective measures taken</t>
  </si>
  <si>
    <t>Yes, 0471-23580548; 2324633</t>
  </si>
  <si>
    <t>brought to the attention of FCI &amp; lifting agency</t>
  </si>
  <si>
    <t>quality of foodgrains need to be improved. FCI has given some assurances.</t>
  </si>
  <si>
    <t>Nil</t>
  </si>
  <si>
    <t xml:space="preserve">thiruvananthapuram, kannur, kollam </t>
  </si>
  <si>
    <t>September-2018, December-2018, March 2018</t>
  </si>
  <si>
    <t>initiated enquiry and took disciplinary action against the erring officers</t>
  </si>
  <si>
    <t>NA</t>
  </si>
  <si>
    <t xml:space="preserve"> surprise inspections were conducted by officers and corrective measures taken</t>
  </si>
  <si>
    <t>took up with fuel supplying agencies and issues resolved</t>
  </si>
  <si>
    <t>STATE OF KERALA</t>
  </si>
  <si>
    <t xml:space="preserve">                                 Sd/-</t>
  </si>
  <si>
    <t xml:space="preserve">                    Sd/-</t>
  </si>
  <si>
    <t xml:space="preserve">                       Sd/-</t>
  </si>
  <si>
    <t xml:space="preserve"> Kerala</t>
  </si>
  <si>
    <t>State:- Kerala</t>
  </si>
  <si>
    <t>State:- KERALA</t>
  </si>
  <si>
    <t xml:space="preserve">                                                                                                                                                                                                       Secretary of the Nodal Department </t>
  </si>
  <si>
    <t xml:space="preserve">                                                                                                                                                                                                                                                                                                                      Government/UT Administration of Kerala</t>
  </si>
  <si>
    <t>26.4.2018</t>
  </si>
  <si>
    <t>10.9.2018</t>
  </si>
  <si>
    <t>24.12.2018</t>
  </si>
  <si>
    <t>b</t>
  </si>
  <si>
    <r>
      <rPr>
        <b/>
        <sz val="11"/>
        <rFont val="Arial"/>
        <family val="2"/>
      </rPr>
      <t>Foot Note 1</t>
    </r>
    <r>
      <rPr>
        <sz val="11"/>
        <rFont val="Arial"/>
        <family val="2"/>
      </rPr>
      <t xml:space="preserve">:- State releases its whole budget provision to Director of Public Instruction who in turn disburses the fund to district, block  and school levels. State directly makes the payment towards transportation charges and also controls the portion of MME FUND intended for other than school level expenses. Funds for meeting the expenses of cost of rice are given to district offices from where payment to FCI is effected. CCH honorarium is e-transferred to the bank accounts of block level officers from DPI  in advance who then disburse the honorarium to the respective bank accounts of CCH. Cooking cost and MME fund for school level expenses are directly e-transferred to the bank accounts of HM's.      </t>
    </r>
  </si>
  <si>
    <r>
      <rPr>
        <b/>
        <sz val="11"/>
        <rFont val="Arial"/>
        <family val="2"/>
      </rPr>
      <t>Foot Note 2</t>
    </r>
    <r>
      <rPr>
        <sz val="11"/>
        <rFont val="Arial"/>
        <family val="2"/>
      </rPr>
      <t>:- 21097.09 lakh rupees was earmarked and allocated in the State Budget for 2018-19 for the construction of kitchen-cum-store units. Since the e-tendering process for finding agencies at district levels who could take up the construction of 3031  kitchen cum store units could not be completed, funds could not be released to DPI. However  funds  are provided in the State Budget for 2019-20 and construction of all the 3031 kitchen store units will be completed beore 30.09.2019.</t>
    </r>
  </si>
  <si>
    <t>samples contained the bacteria E-coli above the permitted level</t>
  </si>
  <si>
    <t>FOOT NOTE-                                                                                                                                                                                                                                Testing of Food and water samples  was started in Feb 2018. during the year 2018-19, 7977 food samples and as such number of water samples were collected from all the 14 districts and tested. All these samples were got tested at CEPCI Laboratory. 5 food samples failed and did not meet the norms. Presence of Coliform bacteria &amp; E-coli were present in these samples at a rate higher than the prescribed level. Corrective measures were taken. District level authorities and Senior Scientists from CEPCI Lab conducted joint inspections in the schools. The inference is that contamination might have occured in the post cooking period or from the water used for cooking  the meal. 919 water samples did not meet the norms. Water sources in the schools concerned were cleaned as per the guidelines of food safety department. Strict instructions were given to boil drinking water before it is given to children. Adequate measures have also been taken to prevent post cooking contamination. Food samples from these schools will be subjected to further testing from June 2019 onwards after schools reopen after mid summer vacations.</t>
  </si>
  <si>
    <t>  TRIVANDRUM</t>
  </si>
  <si>
    <t>  KOLLAM</t>
  </si>
  <si>
    <t>  ALAPPUZHA</t>
  </si>
  <si>
    <t>  KOTTAYAM</t>
  </si>
  <si>
    <t>  IDUKKI</t>
  </si>
  <si>
    <t>  ERNAKULAM</t>
  </si>
  <si>
    <t>  THRISSUR</t>
  </si>
  <si>
    <t>  PALAKKAD</t>
  </si>
  <si>
    <t>  MALAPPURAM</t>
  </si>
  <si>
    <t>  KOZHIKODE</t>
  </si>
  <si>
    <t>  WAYANAD</t>
  </si>
  <si>
    <t>  KANNUR</t>
  </si>
  <si>
    <t>  KASARAGOD</t>
  </si>
  <si>
    <t xml:space="preserve">Foot Note:- State Budget Provision for recurring component for 2019-20 is 53100 lakh rupees. State Budget Provision for non-recurring component is 21225.59 lakh rupees. </t>
  </si>
  <si>
    <t xml:space="preserve">Note:- Upper Primary Students are also provided with milk twice a week. Supply of Milk for upper primary students is a separate State Scheme.  Adequate funds are earmarked for this scheme under a different head named  "Student- centric activity-supply of milk to students" . Existing cooking cost of Rs.8/-per child is exclusive of the cost of milk for upper primary   </t>
  </si>
  <si>
    <t>Date:_03.05.2019________</t>
  </si>
  <si>
    <t>Date:_03.05.2019_________________</t>
  </si>
  <si>
    <t>Date:__03.05.2019________________</t>
  </si>
  <si>
    <t>Date:_03.05.2019_</t>
  </si>
  <si>
    <t>Date:__03.05.2019_</t>
  </si>
  <si>
    <t>Date: _03.05.2019_</t>
  </si>
</sst>
</file>

<file path=xl/styles.xml><?xml version="1.0" encoding="utf-8"?>
<styleSheet xmlns="http://schemas.openxmlformats.org/spreadsheetml/2006/main" xmlns:mc="http://schemas.openxmlformats.org/markup-compatibility/2006" xmlns:x14ac="http://schemas.microsoft.com/office/spreadsheetml/2009/9/ac" mc:Ignorable="x14ac">
  <fonts count="75" x14ac:knownFonts="1">
    <font>
      <sz val="10"/>
      <name val="Arial"/>
    </font>
    <font>
      <sz val="11"/>
      <color theme="1"/>
      <name val="Calibri"/>
      <family val="2"/>
      <scheme val="minor"/>
    </font>
    <font>
      <sz val="11"/>
      <color theme="1"/>
      <name val="Calibri"/>
      <family val="2"/>
      <scheme val="minor"/>
    </font>
    <font>
      <b/>
      <sz val="10"/>
      <name val="Arial"/>
      <family val="2"/>
    </font>
    <font>
      <b/>
      <i/>
      <u/>
      <sz val="12"/>
      <name val="Arial"/>
      <family val="2"/>
    </font>
    <font>
      <b/>
      <sz val="14"/>
      <name val="Arial"/>
      <family val="2"/>
    </font>
    <font>
      <b/>
      <u/>
      <sz val="12"/>
      <name val="Arial"/>
      <family val="2"/>
    </font>
    <font>
      <b/>
      <sz val="12"/>
      <name val="Arial"/>
      <family val="2"/>
    </font>
    <font>
      <sz val="10"/>
      <name val="Arial"/>
      <family val="2"/>
    </font>
    <font>
      <b/>
      <u/>
      <sz val="10"/>
      <name val="Arial"/>
      <family val="2"/>
    </font>
    <font>
      <sz val="8"/>
      <name val="Arial"/>
      <family val="2"/>
    </font>
    <font>
      <i/>
      <sz val="10"/>
      <name val="Arial"/>
      <family val="2"/>
    </font>
    <font>
      <b/>
      <sz val="16"/>
      <name val="Arial"/>
      <family val="2"/>
    </font>
    <font>
      <sz val="12"/>
      <name val="Arial"/>
      <family val="2"/>
    </font>
    <font>
      <sz val="11"/>
      <name val="Arial"/>
      <family val="2"/>
    </font>
    <font>
      <b/>
      <i/>
      <u/>
      <sz val="10"/>
      <name val="Arial"/>
      <family val="2"/>
    </font>
    <font>
      <b/>
      <sz val="11"/>
      <name val="Arial"/>
      <family val="2"/>
    </font>
    <font>
      <b/>
      <u/>
      <sz val="11"/>
      <name val="Arial"/>
      <family val="2"/>
    </font>
    <font>
      <b/>
      <i/>
      <sz val="10"/>
      <name val="Arial"/>
      <family val="2"/>
    </font>
    <font>
      <b/>
      <sz val="11"/>
      <color indexed="8"/>
      <name val="Calibri"/>
      <family val="2"/>
    </font>
    <font>
      <sz val="11"/>
      <color indexed="8"/>
      <name val="Arial"/>
      <family val="2"/>
    </font>
    <font>
      <b/>
      <sz val="11"/>
      <color indexed="8"/>
      <name val="Arial"/>
      <family val="2"/>
    </font>
    <font>
      <b/>
      <sz val="12"/>
      <color indexed="8"/>
      <name val="Arial"/>
      <family val="2"/>
    </font>
    <font>
      <b/>
      <sz val="10"/>
      <color indexed="8"/>
      <name val="Arial"/>
      <family val="2"/>
    </font>
    <font>
      <b/>
      <u/>
      <sz val="12"/>
      <color indexed="8"/>
      <name val="Arial"/>
      <family val="2"/>
    </font>
    <font>
      <b/>
      <i/>
      <sz val="11"/>
      <color indexed="8"/>
      <name val="Calibri"/>
      <family val="2"/>
    </font>
    <font>
      <b/>
      <i/>
      <sz val="11"/>
      <name val="Arial"/>
      <family val="2"/>
    </font>
    <font>
      <i/>
      <sz val="11"/>
      <name val="Arial"/>
      <family val="2"/>
    </font>
    <font>
      <b/>
      <i/>
      <sz val="10"/>
      <color indexed="8"/>
      <name val="Arial"/>
      <family val="2"/>
    </font>
    <font>
      <b/>
      <i/>
      <sz val="11"/>
      <color indexed="8"/>
      <name val="Arial"/>
      <family val="2"/>
    </font>
    <font>
      <b/>
      <u/>
      <sz val="14"/>
      <color indexed="8"/>
      <name val="Arial"/>
      <family val="2"/>
    </font>
    <font>
      <b/>
      <sz val="10"/>
      <color indexed="8"/>
      <name val="Calibri"/>
      <family val="2"/>
    </font>
    <font>
      <i/>
      <u/>
      <sz val="11"/>
      <name val="Arial"/>
      <family val="2"/>
    </font>
    <font>
      <b/>
      <sz val="12"/>
      <name val="Trebuchet MS"/>
      <family val="2"/>
    </font>
    <font>
      <b/>
      <sz val="16"/>
      <name val="Trebuchet MS"/>
      <family val="2"/>
    </font>
    <font>
      <sz val="10"/>
      <name val="Trebuchet MS"/>
      <family val="2"/>
    </font>
    <font>
      <b/>
      <sz val="10"/>
      <name val="Trebuchet MS"/>
      <family val="2"/>
    </font>
    <font>
      <b/>
      <i/>
      <sz val="10"/>
      <name val="Trebuchet MS"/>
      <family val="2"/>
    </font>
    <font>
      <b/>
      <sz val="7"/>
      <color indexed="8"/>
      <name val="Calibri"/>
      <family val="2"/>
    </font>
    <font>
      <b/>
      <sz val="10"/>
      <color indexed="10"/>
      <name val="Arial"/>
      <family val="2"/>
    </font>
    <font>
      <b/>
      <sz val="8"/>
      <color indexed="10"/>
      <name val="Arial"/>
      <family val="2"/>
    </font>
    <font>
      <b/>
      <i/>
      <sz val="12"/>
      <name val="Trebuchet MS"/>
      <family val="2"/>
    </font>
    <font>
      <sz val="36"/>
      <name val="Arial"/>
      <family val="2"/>
    </font>
    <font>
      <sz val="28"/>
      <name val="Arial"/>
      <family val="2"/>
    </font>
    <font>
      <b/>
      <sz val="14"/>
      <color indexed="8"/>
      <name val="Arial"/>
      <family val="2"/>
    </font>
    <font>
      <b/>
      <i/>
      <sz val="10"/>
      <color indexed="8"/>
      <name val="Calibri"/>
      <family val="2"/>
    </font>
    <font>
      <i/>
      <sz val="10"/>
      <name val="Trebuchet MS"/>
      <family val="2"/>
    </font>
    <font>
      <b/>
      <sz val="8"/>
      <name val="Arial"/>
      <family val="2"/>
    </font>
    <font>
      <sz val="11"/>
      <color theme="1"/>
      <name val="Calibri"/>
      <family val="2"/>
      <scheme val="minor"/>
    </font>
    <font>
      <b/>
      <sz val="11"/>
      <color theme="1"/>
      <name val="Calibri"/>
      <family val="2"/>
      <scheme val="minor"/>
    </font>
    <font>
      <b/>
      <i/>
      <sz val="11"/>
      <color theme="1"/>
      <name val="Calibri"/>
      <family val="2"/>
      <scheme val="minor"/>
    </font>
    <font>
      <b/>
      <sz val="9"/>
      <color theme="1"/>
      <name val="Calibri"/>
      <family val="2"/>
      <scheme val="minor"/>
    </font>
    <font>
      <b/>
      <sz val="16"/>
      <color theme="1"/>
      <name val="Calibri"/>
      <family val="2"/>
      <scheme val="minor"/>
    </font>
    <font>
      <b/>
      <sz val="11"/>
      <color theme="1"/>
      <name val="Cambria"/>
      <family val="1"/>
      <scheme val="major"/>
    </font>
    <font>
      <b/>
      <i/>
      <sz val="10"/>
      <color theme="1"/>
      <name val="Cambria"/>
      <family val="1"/>
      <scheme val="major"/>
    </font>
    <font>
      <b/>
      <i/>
      <sz val="10"/>
      <color theme="1"/>
      <name val="Calibri"/>
      <family val="2"/>
      <scheme val="minor"/>
    </font>
    <font>
      <b/>
      <sz val="14"/>
      <color theme="1"/>
      <name val="Calibri"/>
      <family val="2"/>
      <scheme val="minor"/>
    </font>
    <font>
      <sz val="10"/>
      <color rgb="FFFF0000"/>
      <name val="Arial"/>
      <family val="2"/>
    </font>
    <font>
      <sz val="10"/>
      <name val="Calibri"/>
      <family val="2"/>
      <scheme val="minor"/>
    </font>
    <font>
      <b/>
      <sz val="10"/>
      <color theme="1"/>
      <name val="Cambria"/>
      <family val="1"/>
      <scheme val="major"/>
    </font>
    <font>
      <sz val="12"/>
      <name val="Trebuchet MS"/>
      <family val="2"/>
    </font>
    <font>
      <i/>
      <sz val="11"/>
      <name val="Trebuchet MS"/>
      <family val="2"/>
    </font>
    <font>
      <b/>
      <i/>
      <sz val="10"/>
      <color indexed="8"/>
      <name val="Cambria"/>
      <family val="1"/>
    </font>
    <font>
      <sz val="9"/>
      <name val="Arial"/>
      <family val="2"/>
    </font>
    <font>
      <sz val="10"/>
      <color indexed="8"/>
      <name val="Cambria"/>
      <family val="1"/>
    </font>
    <font>
      <b/>
      <sz val="12"/>
      <color indexed="8"/>
      <name val="Calibri"/>
      <family val="2"/>
    </font>
    <font>
      <b/>
      <sz val="14"/>
      <color indexed="8"/>
      <name val="Calibri"/>
      <family val="2"/>
    </font>
    <font>
      <sz val="10"/>
      <color indexed="8"/>
      <name val="Calibri"/>
      <family val="2"/>
    </font>
    <font>
      <b/>
      <sz val="18"/>
      <name val="Arial"/>
      <family val="2"/>
    </font>
    <font>
      <sz val="10"/>
      <color indexed="8"/>
      <name val="Arial"/>
      <family val="2"/>
    </font>
    <font>
      <sz val="12"/>
      <color indexed="8"/>
      <name val="Arial"/>
      <family val="2"/>
    </font>
    <font>
      <sz val="9"/>
      <color indexed="8"/>
      <name val="Arial"/>
      <family val="2"/>
    </font>
    <font>
      <b/>
      <sz val="9"/>
      <color indexed="8"/>
      <name val="Calibri"/>
      <family val="2"/>
    </font>
    <font>
      <b/>
      <sz val="9"/>
      <color indexed="8"/>
      <name val="Arial"/>
      <family val="2"/>
    </font>
    <font>
      <sz val="12"/>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rgb="FF000000"/>
      </left>
      <right style="thin">
        <color rgb="FF000000"/>
      </right>
      <top style="thin">
        <color rgb="FF000000"/>
      </top>
      <bottom style="thin">
        <color rgb="FF000000"/>
      </bottom>
      <diagonal/>
    </border>
  </borders>
  <cellStyleXfs count="28">
    <xf numFmtId="0" fontId="0" fillId="0" borderId="0"/>
    <xf numFmtId="0" fontId="48" fillId="0" borderId="0"/>
    <xf numFmtId="0" fontId="4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cellStyleXfs>
  <cellXfs count="975">
    <xf numFmtId="0" fontId="0" fillId="0" borderId="0" xfId="0"/>
    <xf numFmtId="0" fontId="3" fillId="0" borderId="0" xfId="0" applyFont="1" applyAlignment="1">
      <alignment horizontal="center"/>
    </xf>
    <xf numFmtId="0" fontId="3" fillId="0" borderId="1" xfId="0" applyFont="1" applyBorder="1" applyAlignment="1">
      <alignment horizontal="center" vertical="top" wrapText="1"/>
    </xf>
    <xf numFmtId="0" fontId="3" fillId="0" borderId="2" xfId="0" applyFont="1" applyBorder="1" applyAlignment="1">
      <alignment horizontal="center"/>
    </xf>
    <xf numFmtId="0" fontId="3" fillId="0" borderId="3" xfId="0" applyFont="1" applyBorder="1" applyAlignment="1">
      <alignment horizontal="center" vertical="top" wrapText="1"/>
    </xf>
    <xf numFmtId="0" fontId="3" fillId="0" borderId="2"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0" fillId="0" borderId="2" xfId="0" applyBorder="1" applyAlignment="1">
      <alignment horizontal="center"/>
    </xf>
    <xf numFmtId="0" fontId="0" fillId="0" borderId="2" xfId="0" applyBorder="1"/>
    <xf numFmtId="0" fontId="0" fillId="0" borderId="0" xfId="0" applyFill="1" applyBorder="1" applyAlignment="1">
      <alignment horizontal="left"/>
    </xf>
    <xf numFmtId="0" fontId="3" fillId="0" borderId="0" xfId="0" applyFont="1" applyBorder="1" applyAlignment="1">
      <alignment horizontal="center"/>
    </xf>
    <xf numFmtId="0" fontId="0" fillId="0" borderId="0" xfId="0" applyBorder="1"/>
    <xf numFmtId="0" fontId="7" fillId="0" borderId="0" xfId="0" applyFont="1"/>
    <xf numFmtId="0" fontId="3" fillId="0" borderId="0" xfId="0" applyFont="1"/>
    <xf numFmtId="0" fontId="8" fillId="0" borderId="0" xfId="0" applyFont="1"/>
    <xf numFmtId="0" fontId="3" fillId="0" borderId="0" xfId="0" applyFont="1" applyBorder="1" applyAlignment="1">
      <alignment horizontal="right"/>
    </xf>
    <xf numFmtId="0" fontId="8" fillId="0" borderId="2" xfId="0" applyFont="1" applyBorder="1" applyAlignment="1">
      <alignment horizontal="center"/>
    </xf>
    <xf numFmtId="0" fontId="8" fillId="0" borderId="2" xfId="0" applyFont="1" applyBorder="1"/>
    <xf numFmtId="0" fontId="8" fillId="0" borderId="2" xfId="0" quotePrefix="1" applyFont="1" applyBorder="1" applyAlignment="1">
      <alignment horizontal="center"/>
    </xf>
    <xf numFmtId="0" fontId="8" fillId="0" borderId="0" xfId="0" applyFont="1" applyFill="1" applyBorder="1" applyAlignment="1">
      <alignment horizontal="left"/>
    </xf>
    <xf numFmtId="0" fontId="8" fillId="0" borderId="0" xfId="0" applyFont="1" applyBorder="1"/>
    <xf numFmtId="0" fontId="10" fillId="0" borderId="0" xfId="0" applyFont="1" applyAlignment="1">
      <alignment horizontal="center"/>
    </xf>
    <xf numFmtId="0" fontId="10" fillId="0" borderId="0" xfId="0" applyFont="1" applyBorder="1" applyAlignment="1">
      <alignment horizontal="center"/>
    </xf>
    <xf numFmtId="0" fontId="8" fillId="0" borderId="0" xfId="0" applyFont="1" applyBorder="1" applyAlignment="1">
      <alignment horizontal="left"/>
    </xf>
    <xf numFmtId="0" fontId="3" fillId="0" borderId="6" xfId="0" applyFont="1" applyFill="1" applyBorder="1" applyAlignment="1">
      <alignment horizontal="center" vertical="top" wrapText="1"/>
    </xf>
    <xf numFmtId="0" fontId="3" fillId="0" borderId="2" xfId="0" applyFont="1" applyFill="1" applyBorder="1" applyAlignment="1">
      <alignment horizontal="center" vertical="top" wrapText="1"/>
    </xf>
    <xf numFmtId="0" fontId="8" fillId="0" borderId="6" xfId="0" applyFont="1" applyBorder="1"/>
    <xf numFmtId="0" fontId="3" fillId="0" borderId="2" xfId="0" applyFont="1" applyBorder="1"/>
    <xf numFmtId="0" fontId="3" fillId="0" borderId="0" xfId="0" applyFont="1" applyBorder="1"/>
    <xf numFmtId="0" fontId="3" fillId="0" borderId="0" xfId="0" applyFont="1" applyAlignment="1">
      <alignment horizontal="left"/>
    </xf>
    <xf numFmtId="0" fontId="3" fillId="0" borderId="0" xfId="0" applyFont="1" applyAlignment="1">
      <alignment horizontal="right"/>
    </xf>
    <xf numFmtId="0" fontId="3" fillId="0" borderId="1" xfId="0" applyFont="1" applyFill="1" applyBorder="1" applyAlignment="1">
      <alignment horizontal="center" vertical="top" wrapText="1"/>
    </xf>
    <xf numFmtId="0" fontId="8" fillId="0" borderId="0" xfId="0" applyFont="1" applyBorder="1" applyAlignment="1">
      <alignment vertical="top"/>
    </xf>
    <xf numFmtId="0" fontId="3" fillId="0" borderId="0" xfId="0" applyFont="1" applyAlignment="1"/>
    <xf numFmtId="0" fontId="8" fillId="0" borderId="0" xfId="0" applyFont="1" applyAlignment="1">
      <alignment vertical="top" wrapText="1"/>
    </xf>
    <xf numFmtId="0" fontId="8" fillId="0" borderId="2" xfId="0" applyFont="1" applyBorder="1" applyAlignment="1">
      <alignment vertical="top" wrapText="1"/>
    </xf>
    <xf numFmtId="0" fontId="3" fillId="0" borderId="2" xfId="0" applyFont="1" applyBorder="1" applyAlignment="1">
      <alignment vertical="top" wrapText="1"/>
    </xf>
    <xf numFmtId="0" fontId="7" fillId="0" borderId="0" xfId="0" applyFont="1" applyAlignment="1">
      <alignment horizontal="center"/>
    </xf>
    <xf numFmtId="0" fontId="4" fillId="0" borderId="0" xfId="0" applyFont="1" applyAlignment="1">
      <alignment horizontal="right"/>
    </xf>
    <xf numFmtId="0" fontId="8" fillId="0" borderId="0" xfId="0" applyFont="1" applyBorder="1" applyAlignment="1">
      <alignment horizontal="left" wrapText="1"/>
    </xf>
    <xf numFmtId="0" fontId="4" fillId="0" borderId="0" xfId="0" applyFont="1" applyAlignment="1"/>
    <xf numFmtId="0" fontId="12" fillId="0" borderId="0" xfId="0" applyFont="1" applyAlignment="1"/>
    <xf numFmtId="0" fontId="13" fillId="0" borderId="0" xfId="0" applyFont="1" applyAlignment="1"/>
    <xf numFmtId="0" fontId="6" fillId="0" borderId="0" xfId="0" applyFont="1" applyAlignment="1">
      <alignment horizontal="center" wrapText="1"/>
    </xf>
    <xf numFmtId="0" fontId="6" fillId="0" borderId="0" xfId="0" applyFont="1" applyAlignment="1">
      <alignment horizontal="center"/>
    </xf>
    <xf numFmtId="0" fontId="14" fillId="0" borderId="0" xfId="0" applyFont="1"/>
    <xf numFmtId="0" fontId="16" fillId="0" borderId="2" xfId="0" applyFont="1" applyBorder="1" applyAlignment="1">
      <alignment horizontal="center"/>
    </xf>
    <xf numFmtId="0" fontId="16" fillId="0" borderId="2" xfId="0" applyFont="1" applyBorder="1" applyAlignment="1">
      <alignment horizontal="center" vertical="top" wrapText="1"/>
    </xf>
    <xf numFmtId="0" fontId="14" fillId="0" borderId="2" xfId="0" applyFont="1" applyBorder="1"/>
    <xf numFmtId="0" fontId="14" fillId="0" borderId="2" xfId="0" applyFont="1" applyBorder="1" applyAlignment="1">
      <alignment horizontal="center"/>
    </xf>
    <xf numFmtId="0" fontId="16" fillId="0" borderId="0" xfId="0" applyFont="1"/>
    <xf numFmtId="0" fontId="14" fillId="0" borderId="0" xfId="0" applyFont="1" applyBorder="1"/>
    <xf numFmtId="0" fontId="14" fillId="0" borderId="0" xfId="0" applyFont="1" applyAlignment="1">
      <alignment horizontal="center" vertical="top" wrapText="1"/>
    </xf>
    <xf numFmtId="0" fontId="14" fillId="0" borderId="0" xfId="0" applyFont="1" applyAlignment="1">
      <alignment vertical="top" wrapText="1"/>
    </xf>
    <xf numFmtId="0" fontId="14" fillId="0" borderId="2" xfId="0" applyFont="1" applyBorder="1" applyAlignment="1">
      <alignment horizontal="center" vertical="top" wrapText="1"/>
    </xf>
    <xf numFmtId="0" fontId="14" fillId="0" borderId="2" xfId="0" applyFont="1" applyBorder="1" applyAlignment="1">
      <alignment vertical="top" wrapText="1"/>
    </xf>
    <xf numFmtId="0" fontId="16" fillId="0" borderId="2" xfId="0" applyFont="1" applyBorder="1" applyAlignment="1">
      <alignment vertical="top" wrapText="1"/>
    </xf>
    <xf numFmtId="0" fontId="16" fillId="0" borderId="2" xfId="0" applyFont="1" applyFill="1" applyBorder="1" applyAlignment="1">
      <alignment vertical="top" wrapText="1"/>
    </xf>
    <xf numFmtId="0" fontId="14" fillId="0" borderId="0" xfId="0" applyFont="1" applyBorder="1" applyAlignment="1">
      <alignment vertical="top" wrapText="1"/>
    </xf>
    <xf numFmtId="0" fontId="16" fillId="0" borderId="0" xfId="0" applyFont="1" applyFill="1" applyBorder="1" applyAlignment="1">
      <alignment vertical="top" wrapText="1"/>
    </xf>
    <xf numFmtId="0" fontId="14" fillId="0" borderId="0" xfId="0" applyFont="1" applyBorder="1" applyAlignment="1">
      <alignment horizontal="center" vertical="top" wrapText="1"/>
    </xf>
    <xf numFmtId="0" fontId="17" fillId="0" borderId="0" xfId="0" applyFont="1" applyAlignment="1">
      <alignment horizontal="center" vertical="top" wrapText="1"/>
    </xf>
    <xf numFmtId="0" fontId="11" fillId="0" borderId="2" xfId="0" applyFont="1" applyBorder="1" applyAlignment="1">
      <alignment horizontal="center" vertical="top" wrapText="1"/>
    </xf>
    <xf numFmtId="0" fontId="11" fillId="0" borderId="0" xfId="0" applyFont="1"/>
    <xf numFmtId="0" fontId="18" fillId="0" borderId="2" xfId="0" applyFont="1" applyBorder="1" applyAlignment="1">
      <alignment horizontal="center" vertical="top" wrapText="1"/>
    </xf>
    <xf numFmtId="0" fontId="18" fillId="0" borderId="2" xfId="0" applyFont="1" applyBorder="1" applyAlignment="1">
      <alignment horizontal="center" vertical="top"/>
    </xf>
    <xf numFmtId="0" fontId="3" fillId="0" borderId="2" xfId="0" applyFont="1" applyBorder="1" applyAlignment="1">
      <alignment horizontal="center" vertical="top"/>
    </xf>
    <xf numFmtId="0" fontId="18" fillId="0" borderId="0" xfId="0" applyFont="1"/>
    <xf numFmtId="0" fontId="18" fillId="0" borderId="2" xfId="0" quotePrefix="1" applyFont="1" applyBorder="1" applyAlignment="1">
      <alignment horizontal="center" vertical="top" wrapText="1"/>
    </xf>
    <xf numFmtId="0" fontId="16" fillId="0" borderId="2" xfId="0" applyFont="1" applyBorder="1" applyAlignment="1">
      <alignment horizontal="center" wrapText="1"/>
    </xf>
    <xf numFmtId="0" fontId="20" fillId="0" borderId="0" xfId="1" applyFont="1"/>
    <xf numFmtId="0" fontId="21" fillId="0" borderId="2" xfId="1" applyFont="1" applyBorder="1" applyAlignment="1">
      <alignment horizontal="center" vertical="top" wrapText="1"/>
    </xf>
    <xf numFmtId="0" fontId="48" fillId="0" borderId="0" xfId="1"/>
    <xf numFmtId="0" fontId="48" fillId="0" borderId="0" xfId="1" applyAlignment="1">
      <alignment horizontal="left"/>
    </xf>
    <xf numFmtId="0" fontId="22" fillId="0" borderId="0" xfId="1" applyFont="1" applyAlignment="1">
      <alignment horizontal="left"/>
    </xf>
    <xf numFmtId="0" fontId="48" fillId="0" borderId="7" xfId="1" applyBorder="1" applyAlignment="1">
      <alignment horizontal="center"/>
    </xf>
    <xf numFmtId="0" fontId="19" fillId="0" borderId="0" xfId="1" applyFont="1"/>
    <xf numFmtId="0" fontId="19" fillId="0" borderId="0" xfId="1" applyFont="1" applyAlignment="1">
      <alignment horizontal="center"/>
    </xf>
    <xf numFmtId="0" fontId="48" fillId="0" borderId="2" xfId="1" applyBorder="1"/>
    <xf numFmtId="0" fontId="48" fillId="0" borderId="0" xfId="1" applyBorder="1"/>
    <xf numFmtId="0" fontId="3" fillId="0" borderId="0" xfId="0" applyFont="1" applyAlignment="1">
      <alignment horizontal="left" vertical="top" wrapText="1"/>
    </xf>
    <xf numFmtId="0" fontId="3" fillId="0" borderId="0" xfId="0" applyFont="1" applyAlignment="1">
      <alignment vertical="top" wrapText="1"/>
    </xf>
    <xf numFmtId="0" fontId="23" fillId="0" borderId="3" xfId="1" applyFont="1" applyBorder="1" applyAlignment="1">
      <alignment horizontal="center" vertical="top" wrapText="1"/>
    </xf>
    <xf numFmtId="0" fontId="23" fillId="0" borderId="2" xfId="1" applyFont="1" applyBorder="1" applyAlignment="1">
      <alignment horizontal="center" vertical="top" wrapText="1"/>
    </xf>
    <xf numFmtId="0" fontId="19" fillId="0" borderId="0" xfId="1" applyFont="1" applyBorder="1" applyAlignment="1">
      <alignment horizontal="left"/>
    </xf>
    <xf numFmtId="0" fontId="8" fillId="0" borderId="0" xfId="3"/>
    <xf numFmtId="0" fontId="13" fillId="0" borderId="0" xfId="3" applyFont="1" applyAlignment="1">
      <alignment horizontal="center"/>
    </xf>
    <xf numFmtId="0" fontId="6" fillId="0" borderId="0" xfId="3" applyFont="1" applyAlignment="1">
      <alignment horizontal="center"/>
    </xf>
    <xf numFmtId="0" fontId="5" fillId="0" borderId="0" xfId="3" applyFont="1"/>
    <xf numFmtId="0" fontId="3" fillId="0" borderId="2" xfId="3" applyFont="1" applyBorder="1" applyAlignment="1">
      <alignment horizontal="center" vertical="top" wrapText="1"/>
    </xf>
    <xf numFmtId="0" fontId="3" fillId="0" borderId="4" xfId="3" applyFont="1" applyBorder="1" applyAlignment="1">
      <alignment horizontal="center" vertical="top" wrapText="1"/>
    </xf>
    <xf numFmtId="0" fontId="8" fillId="0" borderId="2" xfId="3" applyBorder="1"/>
    <xf numFmtId="0" fontId="8" fillId="0" borderId="0" xfId="3" applyFill="1" applyBorder="1" applyAlignment="1">
      <alignment horizontal="left"/>
    </xf>
    <xf numFmtId="0" fontId="3" fillId="0" borderId="0" xfId="3" applyFont="1" applyBorder="1" applyAlignment="1">
      <alignment horizontal="center"/>
    </xf>
    <xf numFmtId="0" fontId="8" fillId="0" borderId="0" xfId="3" applyBorder="1"/>
    <xf numFmtId="0" fontId="7" fillId="0" borderId="0" xfId="3" applyFont="1"/>
    <xf numFmtId="0" fontId="3" fillId="0" borderId="0" xfId="3" applyFont="1"/>
    <xf numFmtId="0" fontId="4" fillId="0" borderId="0" xfId="3" applyFont="1" applyAlignment="1"/>
    <xf numFmtId="0" fontId="18" fillId="0" borderId="7" xfId="0" applyFont="1" applyBorder="1" applyAlignment="1"/>
    <xf numFmtId="0" fontId="3" fillId="0" borderId="6" xfId="0" applyFont="1" applyBorder="1" applyAlignment="1">
      <alignment horizontal="center" vertical="top" wrapText="1"/>
    </xf>
    <xf numFmtId="0" fontId="0" fillId="0" borderId="0" xfId="0" applyAlignment="1">
      <alignment horizontal="left"/>
    </xf>
    <xf numFmtId="0" fontId="4" fillId="0" borderId="0" xfId="0" applyFont="1" applyAlignment="1">
      <alignment horizontal="center"/>
    </xf>
    <xf numFmtId="0" fontId="3" fillId="0" borderId="9" xfId="0" applyFont="1" applyFill="1" applyBorder="1" applyAlignment="1">
      <alignment horizontal="center" vertical="top" wrapText="1"/>
    </xf>
    <xf numFmtId="0" fontId="8" fillId="0" borderId="2" xfId="0" applyFont="1" applyBorder="1" applyAlignment="1">
      <alignment horizontal="center" vertical="center" wrapText="1"/>
    </xf>
    <xf numFmtId="0" fontId="7" fillId="0" borderId="0" xfId="0" applyFont="1" applyAlignment="1"/>
    <xf numFmtId="0" fontId="20" fillId="0" borderId="2" xfId="1" applyFont="1" applyBorder="1"/>
    <xf numFmtId="0" fontId="20" fillId="0" borderId="0" xfId="1" applyFont="1" applyBorder="1"/>
    <xf numFmtId="0" fontId="3" fillId="0" borderId="10" xfId="0" applyFont="1" applyFill="1" applyBorder="1" applyAlignment="1">
      <alignment horizontal="center" vertical="top" wrapText="1"/>
    </xf>
    <xf numFmtId="0" fontId="18" fillId="0" borderId="0" xfId="0" applyFont="1" applyBorder="1" applyAlignment="1"/>
    <xf numFmtId="0" fontId="6" fillId="0" borderId="0" xfId="0" applyFont="1" applyAlignment="1"/>
    <xf numFmtId="0" fontId="11" fillId="0" borderId="0" xfId="0" applyFont="1" applyBorder="1"/>
    <xf numFmtId="0" fontId="25" fillId="0" borderId="0" xfId="1" applyFont="1"/>
    <xf numFmtId="0" fontId="48" fillId="0" borderId="2" xfId="1" applyBorder="1" applyAlignment="1">
      <alignment horizontal="center"/>
    </xf>
    <xf numFmtId="0" fontId="14" fillId="0" borderId="0" xfId="0" applyFont="1" applyBorder="1" applyAlignment="1"/>
    <xf numFmtId="0" fontId="3" fillId="0" borderId="0" xfId="0" applyFont="1" applyBorder="1" applyAlignment="1">
      <alignment horizontal="center" vertical="top"/>
    </xf>
    <xf numFmtId="0" fontId="3" fillId="0" borderId="0" xfId="0" applyFont="1" applyBorder="1" applyAlignment="1">
      <alignment horizontal="center" vertical="top" wrapText="1"/>
    </xf>
    <xf numFmtId="0" fontId="3" fillId="0" borderId="0" xfId="3" applyFont="1" applyBorder="1"/>
    <xf numFmtId="0" fontId="19" fillId="0" borderId="0" xfId="1" applyFont="1" applyBorder="1" applyAlignment="1">
      <alignment horizontal="center"/>
    </xf>
    <xf numFmtId="0" fontId="7" fillId="0" borderId="0" xfId="0" applyFont="1" applyBorder="1"/>
    <xf numFmtId="0" fontId="21" fillId="0" borderId="3" xfId="1" applyFont="1" applyBorder="1" applyAlignment="1">
      <alignment horizontal="center" vertical="top" wrapText="1"/>
    </xf>
    <xf numFmtId="0" fontId="7" fillId="0" borderId="2" xfId="0" applyFont="1" applyBorder="1"/>
    <xf numFmtId="0" fontId="3" fillId="0" borderId="0" xfId="0" applyFont="1" applyAlignment="1">
      <alignment horizontal="right" vertical="top" wrapText="1"/>
    </xf>
    <xf numFmtId="0" fontId="3" fillId="0" borderId="0" xfId="0" applyFont="1" applyAlignment="1">
      <alignment horizontal="center" vertical="top" wrapText="1"/>
    </xf>
    <xf numFmtId="0" fontId="12" fillId="0" borderId="0" xfId="0" applyFont="1" applyAlignment="1">
      <alignment horizontal="center"/>
    </xf>
    <xf numFmtId="0" fontId="18" fillId="0" borderId="7" xfId="0" applyFont="1" applyBorder="1" applyAlignment="1">
      <alignment horizontal="center"/>
    </xf>
    <xf numFmtId="0" fontId="8" fillId="0" borderId="0" xfId="0" applyFont="1" applyAlignment="1">
      <alignment horizontal="center"/>
    </xf>
    <xf numFmtId="0" fontId="7" fillId="0" borderId="0" xfId="3" applyFont="1" applyAlignment="1">
      <alignment horizontal="center"/>
    </xf>
    <xf numFmtId="0" fontId="19" fillId="0" borderId="2" xfId="1" applyFont="1" applyBorder="1" applyAlignment="1">
      <alignment horizontal="center"/>
    </xf>
    <xf numFmtId="0" fontId="19" fillId="0" borderId="0" xfId="1" applyFont="1" applyAlignment="1">
      <alignment horizontal="center" vertical="top" wrapText="1"/>
    </xf>
    <xf numFmtId="0" fontId="19" fillId="0" borderId="2" xfId="1" applyFont="1" applyBorder="1" applyAlignment="1">
      <alignment horizontal="center" vertical="top" wrapText="1"/>
    </xf>
    <xf numFmtId="0" fontId="12" fillId="0" borderId="0" xfId="3" applyFont="1" applyAlignment="1"/>
    <xf numFmtId="0" fontId="18" fillId="0" borderId="0" xfId="0" applyFont="1" applyBorder="1" applyAlignment="1">
      <alignment horizontal="center"/>
    </xf>
    <xf numFmtId="0" fontId="7" fillId="0" borderId="7" xfId="0" applyFont="1" applyBorder="1" applyAlignment="1"/>
    <xf numFmtId="0" fontId="3" fillId="0" borderId="10" xfId="3" applyFont="1" applyFill="1" applyBorder="1" applyAlignment="1">
      <alignment horizontal="center" vertical="top" wrapText="1"/>
    </xf>
    <xf numFmtId="0" fontId="8" fillId="0" borderId="0" xfId="3" applyAlignment="1">
      <alignment horizontal="left"/>
    </xf>
    <xf numFmtId="0" fontId="7" fillId="0" borderId="0" xfId="3" applyFont="1" applyAlignment="1">
      <alignment vertical="top" wrapText="1"/>
    </xf>
    <xf numFmtId="0" fontId="15" fillId="0" borderId="0" xfId="0" applyFont="1" applyAlignment="1">
      <alignment horizontal="left"/>
    </xf>
    <xf numFmtId="0" fontId="3" fillId="0" borderId="8" xfId="0" applyFont="1" applyBorder="1" applyAlignment="1">
      <alignment horizontal="center" vertical="top" wrapText="1"/>
    </xf>
    <xf numFmtId="0" fontId="8" fillId="0" borderId="0" xfId="1" applyFont="1"/>
    <xf numFmtId="0" fontId="6" fillId="0" borderId="0" xfId="1" applyFont="1" applyAlignment="1">
      <alignment horizontal="center"/>
    </xf>
    <xf numFmtId="0" fontId="3" fillId="0" borderId="2" xfId="1" applyFont="1" applyBorder="1" applyAlignment="1">
      <alignment horizontal="center" vertical="top" wrapText="1"/>
    </xf>
    <xf numFmtId="0" fontId="8" fillId="0" borderId="2" xfId="1" applyFont="1" applyBorder="1"/>
    <xf numFmtId="0" fontId="10" fillId="0" borderId="0" xfId="1" applyFont="1"/>
    <xf numFmtId="0" fontId="3" fillId="0" borderId="2" xfId="1" applyFont="1" applyBorder="1"/>
    <xf numFmtId="0" fontId="8" fillId="0" borderId="2" xfId="1" applyFont="1" applyBorder="1" applyAlignment="1"/>
    <xf numFmtId="0" fontId="18" fillId="0" borderId="2" xfId="1" applyFont="1" applyBorder="1" applyAlignment="1">
      <alignment horizontal="center"/>
    </xf>
    <xf numFmtId="0" fontId="18" fillId="0" borderId="2" xfId="0" applyFont="1" applyBorder="1" applyAlignment="1">
      <alignment horizontal="center"/>
    </xf>
    <xf numFmtId="0" fontId="26" fillId="0" borderId="2" xfId="0" applyFont="1" applyBorder="1" applyAlignment="1">
      <alignment horizontal="center" vertical="top" wrapText="1"/>
    </xf>
    <xf numFmtId="0" fontId="27" fillId="0" borderId="0" xfId="0" applyFont="1" applyAlignment="1">
      <alignment vertical="top" wrapText="1"/>
    </xf>
    <xf numFmtId="0" fontId="8" fillId="0" borderId="2" xfId="0" applyFont="1" applyBorder="1" applyAlignment="1">
      <alignment wrapText="1"/>
    </xf>
    <xf numFmtId="0" fontId="28" fillId="0" borderId="3" xfId="1" applyFont="1" applyBorder="1" applyAlignment="1">
      <alignment horizontal="center" vertical="top" wrapText="1"/>
    </xf>
    <xf numFmtId="0" fontId="25" fillId="0" borderId="0" xfId="1" applyFont="1" applyAlignment="1">
      <alignment horizontal="center"/>
    </xf>
    <xf numFmtId="0" fontId="29" fillId="0" borderId="10" xfId="1" applyFont="1" applyBorder="1" applyAlignment="1">
      <alignment horizontal="center" wrapText="1"/>
    </xf>
    <xf numFmtId="0" fontId="29" fillId="0" borderId="1" xfId="1" applyFont="1" applyBorder="1" applyAlignment="1">
      <alignment horizontal="center"/>
    </xf>
    <xf numFmtId="0" fontId="3" fillId="0" borderId="11" xfId="3" applyFont="1" applyFill="1" applyBorder="1" applyAlignment="1">
      <alignment horizontal="center" vertical="top" wrapText="1"/>
    </xf>
    <xf numFmtId="0" fontId="8" fillId="0" borderId="5" xfId="3" applyBorder="1"/>
    <xf numFmtId="0" fontId="8" fillId="0" borderId="2" xfId="0" applyFont="1" applyBorder="1" applyAlignment="1">
      <alignment horizontal="center" vertical="center"/>
    </xf>
    <xf numFmtId="0" fontId="3" fillId="0" borderId="0" xfId="0" applyFont="1" applyBorder="1" applyAlignment="1"/>
    <xf numFmtId="0" fontId="16" fillId="0" borderId="0" xfId="0" applyFont="1" applyAlignment="1">
      <alignment horizontal="right" vertical="top" wrapText="1"/>
    </xf>
    <xf numFmtId="0" fontId="0" fillId="0" borderId="0" xfId="0" applyAlignment="1">
      <alignment horizontal="center"/>
    </xf>
    <xf numFmtId="0" fontId="7" fillId="0" borderId="0" xfId="0" applyFont="1" applyBorder="1" applyAlignment="1"/>
    <xf numFmtId="0" fontId="23" fillId="0" borderId="5" xfId="1" applyFont="1" applyBorder="1" applyAlignment="1">
      <alignment horizontal="center" vertical="top" wrapText="1"/>
    </xf>
    <xf numFmtId="0" fontId="16" fillId="0" borderId="0" xfId="0" applyFont="1" applyAlignment="1">
      <alignment horizontal="center"/>
    </xf>
    <xf numFmtId="0" fontId="31" fillId="0" borderId="0" xfId="1" applyFont="1" applyAlignment="1">
      <alignment horizontal="center"/>
    </xf>
    <xf numFmtId="0" fontId="8" fillId="0" borderId="0" xfId="3" applyFont="1"/>
    <xf numFmtId="0" fontId="3" fillId="0" borderId="2" xfId="1"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vertical="top"/>
    </xf>
    <xf numFmtId="0" fontId="18" fillId="0" borderId="2" xfId="3" applyFont="1" applyBorder="1" applyAlignment="1">
      <alignment horizontal="center" wrapText="1"/>
    </xf>
    <xf numFmtId="0" fontId="18" fillId="0" borderId="0" xfId="0" applyFont="1" applyAlignment="1">
      <alignment horizontal="center" vertical="top" wrapText="1"/>
    </xf>
    <xf numFmtId="0" fontId="3" fillId="0" borderId="2" xfId="3" applyFont="1" applyBorder="1" applyAlignment="1">
      <alignment horizontal="left" vertical="center" wrapText="1"/>
    </xf>
    <xf numFmtId="0" fontId="3" fillId="0" borderId="2" xfId="3" applyFont="1" applyBorder="1" applyAlignment="1">
      <alignment horizontal="left" vertical="center"/>
    </xf>
    <xf numFmtId="0" fontId="9" fillId="0" borderId="2" xfId="3" applyFont="1" applyBorder="1" applyAlignment="1">
      <alignment horizontal="left" vertical="center" wrapText="1"/>
    </xf>
    <xf numFmtId="0" fontId="8" fillId="0" borderId="0" xfId="4"/>
    <xf numFmtId="0" fontId="7" fillId="0" borderId="0" xfId="4" applyFont="1" applyAlignment="1"/>
    <xf numFmtId="0" fontId="13" fillId="0" borderId="0" xfId="4" applyFont="1" applyAlignment="1"/>
    <xf numFmtId="0" fontId="5" fillId="0" borderId="0" xfId="4" applyFont="1"/>
    <xf numFmtId="0" fontId="18" fillId="0" borderId="2" xfId="4" applyFont="1" applyBorder="1" applyAlignment="1">
      <alignment horizontal="center" vertical="top" wrapText="1"/>
    </xf>
    <xf numFmtId="0" fontId="18" fillId="0" borderId="0" xfId="4" applyFont="1"/>
    <xf numFmtId="0" fontId="18" fillId="0" borderId="2" xfId="4" applyFont="1" applyBorder="1"/>
    <xf numFmtId="0" fontId="18" fillId="0" borderId="0" xfId="4" applyFont="1" applyBorder="1"/>
    <xf numFmtId="0" fontId="3" fillId="0" borderId="0" xfId="4" applyFont="1"/>
    <xf numFmtId="0" fontId="18" fillId="0" borderId="2" xfId="4" applyFont="1" applyBorder="1" applyAlignment="1">
      <alignment horizontal="center"/>
    </xf>
    <xf numFmtId="0" fontId="3" fillId="0" borderId="2" xfId="4" applyFont="1" applyBorder="1"/>
    <xf numFmtId="0" fontId="3" fillId="0" borderId="2" xfId="4" applyFont="1" applyBorder="1" applyAlignment="1">
      <alignment horizontal="center"/>
    </xf>
    <xf numFmtId="0" fontId="3" fillId="0" borderId="2" xfId="4" applyFont="1" applyBorder="1" applyAlignment="1">
      <alignment horizontal="left"/>
    </xf>
    <xf numFmtId="0" fontId="8" fillId="0" borderId="2" xfId="4" applyBorder="1"/>
    <xf numFmtId="0" fontId="3" fillId="0" borderId="2" xfId="4" applyFont="1" applyBorder="1" applyAlignment="1">
      <alignment horizontal="left" wrapText="1"/>
    </xf>
    <xf numFmtId="0" fontId="7" fillId="0" borderId="0" xfId="4" applyFont="1"/>
    <xf numFmtId="0" fontId="8" fillId="0" borderId="0" xfId="5"/>
    <xf numFmtId="0" fontId="4" fillId="0" borderId="0" xfId="5" applyFont="1" applyAlignment="1">
      <alignment horizontal="right"/>
    </xf>
    <xf numFmtId="0" fontId="5" fillId="0" borderId="0" xfId="5" applyFont="1" applyAlignment="1">
      <alignment horizontal="right"/>
    </xf>
    <xf numFmtId="0" fontId="16" fillId="0" borderId="2" xfId="5" applyFont="1" applyBorder="1" applyAlignment="1">
      <alignment horizontal="center" vertical="top" wrapText="1"/>
    </xf>
    <xf numFmtId="0" fontId="16" fillId="0" borderId="2" xfId="5" applyFont="1" applyBorder="1" applyAlignment="1">
      <alignment horizontal="center" vertical="center" wrapText="1"/>
    </xf>
    <xf numFmtId="0" fontId="3" fillId="0" borderId="2" xfId="5" applyFont="1" applyBorder="1" applyAlignment="1">
      <alignment horizontal="center" vertical="center"/>
    </xf>
    <xf numFmtId="0" fontId="14" fillId="0" borderId="2" xfId="5" applyFont="1" applyBorder="1" applyAlignment="1">
      <alignment horizontal="left" vertical="top" wrapText="1"/>
    </xf>
    <xf numFmtId="0" fontId="14" fillId="0" borderId="2" xfId="5" applyFont="1" applyBorder="1" applyAlignment="1">
      <alignment horizontal="center" vertical="top" wrapText="1"/>
    </xf>
    <xf numFmtId="0" fontId="50" fillId="0" borderId="0" xfId="0" applyFont="1" applyAlignment="1">
      <alignment horizontal="center"/>
    </xf>
    <xf numFmtId="0" fontId="34" fillId="0" borderId="0" xfId="0" applyFont="1" applyAlignment="1">
      <alignment horizontal="center"/>
    </xf>
    <xf numFmtId="0" fontId="35" fillId="0" borderId="0" xfId="0" applyFont="1"/>
    <xf numFmtId="0" fontId="36" fillId="0" borderId="0" xfId="0" applyFont="1" applyBorder="1" applyAlignment="1"/>
    <xf numFmtId="0" fontId="36" fillId="0" borderId="1" xfId="0" applyFont="1" applyBorder="1" applyAlignment="1">
      <alignment vertical="top" wrapText="1"/>
    </xf>
    <xf numFmtId="0" fontId="36" fillId="3" borderId="1" xfId="0" applyFont="1" applyFill="1" applyBorder="1" applyAlignment="1">
      <alignment vertical="center" wrapText="1"/>
    </xf>
    <xf numFmtId="0" fontId="37" fillId="0" borderId="2" xfId="0" quotePrefix="1" applyFont="1" applyBorder="1" applyAlignment="1">
      <alignment horizontal="center" vertical="top" wrapText="1"/>
    </xf>
    <xf numFmtId="0" fontId="0" fillId="3" borderId="2" xfId="0" applyFill="1" applyBorder="1"/>
    <xf numFmtId="0" fontId="51" fillId="0" borderId="0" xfId="0" applyFont="1"/>
    <xf numFmtId="0" fontId="3" fillId="0" borderId="0" xfId="1" applyFont="1"/>
    <xf numFmtId="0" fontId="3" fillId="0" borderId="0" xfId="1" applyFont="1" applyAlignment="1">
      <alignment horizontal="center" vertical="top" wrapText="1"/>
    </xf>
    <xf numFmtId="0" fontId="3" fillId="0" borderId="0" xfId="1" applyFont="1" applyAlignment="1">
      <alignment horizontal="center"/>
    </xf>
    <xf numFmtId="0" fontId="18" fillId="0" borderId="0" xfId="1" applyFont="1" applyAlignment="1">
      <alignment horizontal="left"/>
    </xf>
    <xf numFmtId="0" fontId="7" fillId="0" borderId="0" xfId="1" applyFont="1"/>
    <xf numFmtId="0" fontId="3" fillId="0" borderId="0" xfId="1" applyFont="1" applyAlignment="1"/>
    <xf numFmtId="0" fontId="3" fillId="0" borderId="7" xfId="1" applyFont="1" applyBorder="1" applyAlignment="1"/>
    <xf numFmtId="0" fontId="3" fillId="0" borderId="0" xfId="1" applyFont="1" applyBorder="1" applyAlignment="1"/>
    <xf numFmtId="0" fontId="3" fillId="0" borderId="0" xfId="1" applyFont="1" applyBorder="1"/>
    <xf numFmtId="0" fontId="3" fillId="0" borderId="0" xfId="1" applyFont="1" applyBorder="1" applyAlignment="1">
      <alignment horizontal="center" vertical="top" wrapText="1"/>
    </xf>
    <xf numFmtId="0" fontId="16" fillId="0" borderId="0" xfId="1" applyFont="1" applyBorder="1" applyAlignment="1">
      <alignment horizontal="left"/>
    </xf>
    <xf numFmtId="0" fontId="37" fillId="0" borderId="2" xfId="0" applyFont="1" applyBorder="1" applyAlignment="1">
      <alignment horizontal="center" vertical="top" wrapText="1"/>
    </xf>
    <xf numFmtId="0" fontId="3" fillId="0" borderId="2" xfId="1" applyFont="1" applyBorder="1" applyAlignment="1"/>
    <xf numFmtId="0" fontId="14" fillId="0" borderId="0" xfId="1" applyFont="1" applyBorder="1" applyAlignment="1"/>
    <xf numFmtId="0" fontId="3" fillId="0" borderId="2" xfId="1" applyFont="1" applyBorder="1" applyAlignment="1">
      <alignment vertical="top" wrapText="1"/>
    </xf>
    <xf numFmtId="0" fontId="3" fillId="0" borderId="0" xfId="1" applyFont="1" applyAlignment="1">
      <alignment vertical="top" wrapText="1"/>
    </xf>
    <xf numFmtId="0" fontId="18" fillId="0" borderId="0" xfId="1" applyFont="1"/>
    <xf numFmtId="0" fontId="16" fillId="0" borderId="0" xfId="1" applyFont="1" applyBorder="1" applyAlignment="1">
      <alignment wrapText="1"/>
    </xf>
    <xf numFmtId="0" fontId="3" fillId="0" borderId="0" xfId="1" applyFont="1" applyBorder="1" applyAlignment="1">
      <alignment horizontal="left" vertical="center"/>
    </xf>
    <xf numFmtId="0" fontId="3" fillId="0" borderId="2" xfId="1" applyFont="1" applyBorder="1" applyAlignment="1">
      <alignment horizontal="center" vertical="center"/>
    </xf>
    <xf numFmtId="0" fontId="3" fillId="0" borderId="2" xfId="1" applyFont="1" applyBorder="1" applyAlignment="1">
      <alignment horizontal="left" vertical="center"/>
    </xf>
    <xf numFmtId="0" fontId="3" fillId="0" borderId="0" xfId="1" applyFont="1" applyAlignment="1">
      <alignment horizontal="left" vertical="center"/>
    </xf>
    <xf numFmtId="0" fontId="33" fillId="0" borderId="0" xfId="0" applyFont="1" applyAlignment="1"/>
    <xf numFmtId="0" fontId="34" fillId="0" borderId="0" xfId="0" applyFont="1" applyAlignment="1"/>
    <xf numFmtId="0" fontId="37" fillId="0" borderId="0" xfId="0" applyFont="1" applyBorder="1" applyAlignment="1"/>
    <xf numFmtId="0" fontId="36" fillId="0" borderId="2" xfId="0" applyFont="1" applyBorder="1" applyAlignment="1">
      <alignment horizontal="center" vertical="top" wrapText="1"/>
    </xf>
    <xf numFmtId="0" fontId="52" fillId="0" borderId="0" xfId="0" applyFont="1" applyBorder="1" applyAlignment="1">
      <alignment vertical="top"/>
    </xf>
    <xf numFmtId="0" fontId="53" fillId="0" borderId="2" xfId="0" applyFont="1" applyBorder="1" applyAlignment="1">
      <alignment vertical="top" wrapText="1"/>
    </xf>
    <xf numFmtId="0" fontId="50" fillId="0" borderId="2" xfId="0" applyFont="1" applyBorder="1" applyAlignment="1">
      <alignment horizontal="center"/>
    </xf>
    <xf numFmtId="0" fontId="54" fillId="0" borderId="2" xfId="0" applyFont="1" applyBorder="1" applyAlignment="1">
      <alignment horizontal="center" vertical="center" wrapText="1"/>
    </xf>
    <xf numFmtId="0" fontId="0" fillId="0" borderId="0" xfId="0" applyBorder="1" applyAlignment="1">
      <alignment horizontal="center"/>
    </xf>
    <xf numFmtId="0" fontId="55" fillId="0" borderId="0" xfId="0" applyFont="1" applyAlignment="1">
      <alignment horizontal="center"/>
    </xf>
    <xf numFmtId="0" fontId="6" fillId="0" borderId="0" xfId="1" applyFont="1" applyAlignment="1"/>
    <xf numFmtId="0" fontId="33" fillId="0" borderId="0" xfId="0" applyFont="1" applyAlignment="1">
      <alignment horizontal="right"/>
    </xf>
    <xf numFmtId="0" fontId="3" fillId="0" borderId="2" xfId="0" applyFont="1" applyFill="1" applyBorder="1" applyAlignment="1">
      <alignment horizontal="center"/>
    </xf>
    <xf numFmtId="0" fontId="57" fillId="0" borderId="2" xfId="0" applyFont="1" applyBorder="1" applyAlignment="1">
      <alignment horizontal="center"/>
    </xf>
    <xf numFmtId="0" fontId="57" fillId="0" borderId="2" xfId="0" applyFont="1" applyBorder="1"/>
    <xf numFmtId="0" fontId="3" fillId="0" borderId="5" xfId="0" applyFont="1" applyBorder="1" applyAlignment="1">
      <alignment vertical="top" wrapText="1"/>
    </xf>
    <xf numFmtId="0" fontId="3" fillId="0" borderId="1" xfId="0" applyFont="1" applyBorder="1" applyAlignment="1">
      <alignment vertical="top" wrapText="1"/>
    </xf>
    <xf numFmtId="0" fontId="8" fillId="4" borderId="0" xfId="0" applyFont="1" applyFill="1"/>
    <xf numFmtId="0" fontId="13" fillId="4" borderId="0" xfId="0" applyFont="1" applyFill="1"/>
    <xf numFmtId="0" fontId="3" fillId="4" borderId="0" xfId="0" applyFont="1" applyFill="1"/>
    <xf numFmtId="0" fontId="53" fillId="0" borderId="3" xfId="0" applyFont="1" applyBorder="1" applyAlignment="1">
      <alignment horizontal="center" vertical="top" wrapText="1"/>
    </xf>
    <xf numFmtId="0" fontId="53" fillId="0" borderId="2" xfId="0" applyFont="1" applyBorder="1" applyAlignment="1">
      <alignment horizontal="center" vertical="top" wrapText="1"/>
    </xf>
    <xf numFmtId="0" fontId="3" fillId="0" borderId="0" xfId="0" applyFont="1" applyBorder="1" applyAlignment="1">
      <alignment horizontal="left"/>
    </xf>
    <xf numFmtId="0" fontId="16" fillId="0" borderId="0" xfId="0" applyFont="1" applyBorder="1" applyAlignment="1">
      <alignment horizontal="left"/>
    </xf>
    <xf numFmtId="0" fontId="14" fillId="0" borderId="0" xfId="0" applyFont="1" applyBorder="1" applyAlignment="1">
      <alignment horizontal="center"/>
    </xf>
    <xf numFmtId="49" fontId="3" fillId="0" borderId="0" xfId="0" applyNumberFormat="1" applyFont="1" applyBorder="1" applyAlignment="1">
      <alignment horizontal="left" vertical="top"/>
    </xf>
    <xf numFmtId="0" fontId="16" fillId="0" borderId="0" xfId="0" applyFont="1" applyBorder="1" applyAlignment="1">
      <alignment horizontal="center"/>
    </xf>
    <xf numFmtId="0" fontId="3" fillId="0" borderId="2" xfId="3" applyFont="1" applyFill="1" applyBorder="1" applyAlignment="1">
      <alignment horizontal="left" vertical="center" wrapText="1"/>
    </xf>
    <xf numFmtId="0" fontId="8" fillId="3" borderId="0" xfId="1" applyFont="1" applyFill="1"/>
    <xf numFmtId="0" fontId="6" fillId="3" borderId="0" xfId="1" applyFont="1" applyFill="1" applyAlignment="1"/>
    <xf numFmtId="0" fontId="18" fillId="3" borderId="2" xfId="1" applyFont="1" applyFill="1" applyBorder="1" applyAlignment="1">
      <alignment horizontal="center"/>
    </xf>
    <xf numFmtId="0" fontId="8" fillId="3" borderId="0" xfId="0" applyFont="1" applyFill="1"/>
    <xf numFmtId="0" fontId="3" fillId="3" borderId="0" xfId="0" applyFont="1" applyFill="1" applyBorder="1" applyAlignment="1">
      <alignment horizontal="right"/>
    </xf>
    <xf numFmtId="0" fontId="3" fillId="3" borderId="2" xfId="0" applyFont="1" applyFill="1" applyBorder="1" applyAlignment="1">
      <alignment horizontal="center" vertical="top" wrapText="1"/>
    </xf>
    <xf numFmtId="0" fontId="3" fillId="3" borderId="5" xfId="0" applyFont="1" applyFill="1" applyBorder="1" applyAlignment="1">
      <alignment horizontal="center" vertical="top" wrapText="1"/>
    </xf>
    <xf numFmtId="0" fontId="8" fillId="3" borderId="2" xfId="0" applyFont="1" applyFill="1" applyBorder="1"/>
    <xf numFmtId="0" fontId="8" fillId="3" borderId="0" xfId="0" applyFont="1" applyFill="1" applyBorder="1"/>
    <xf numFmtId="0" fontId="3" fillId="3" borderId="0" xfId="0" applyFont="1" applyFill="1" applyBorder="1" applyAlignment="1">
      <alignment horizontal="left"/>
    </xf>
    <xf numFmtId="0" fontId="3" fillId="3" borderId="0" xfId="0" applyFont="1" applyFill="1" applyBorder="1"/>
    <xf numFmtId="0" fontId="3" fillId="3" borderId="0" xfId="0" applyFont="1" applyFill="1"/>
    <xf numFmtId="0" fontId="3" fillId="0" borderId="0" xfId="3" applyFont="1" applyAlignment="1"/>
    <xf numFmtId="0" fontId="18" fillId="0" borderId="0" xfId="3" applyFont="1" applyAlignment="1">
      <alignment horizontal="right"/>
    </xf>
    <xf numFmtId="0" fontId="11" fillId="0" borderId="2" xfId="0" applyFont="1" applyBorder="1" applyAlignment="1">
      <alignment horizontal="center"/>
    </xf>
    <xf numFmtId="0" fontId="49" fillId="0" borderId="2" xfId="1" applyFont="1" applyBorder="1"/>
    <xf numFmtId="0" fontId="49" fillId="0" borderId="0" xfId="1" applyFont="1" applyBorder="1"/>
    <xf numFmtId="0" fontId="49" fillId="0" borderId="2" xfId="1" applyFont="1" applyBorder="1" applyAlignment="1">
      <alignment horizontal="center"/>
    </xf>
    <xf numFmtId="0" fontId="35" fillId="3" borderId="0" xfId="0" applyFont="1" applyFill="1"/>
    <xf numFmtId="0" fontId="49" fillId="3" borderId="2" xfId="0" applyFont="1" applyFill="1" applyBorder="1" applyAlignment="1">
      <alignment horizontal="center" vertical="top" wrapText="1"/>
    </xf>
    <xf numFmtId="0" fontId="36" fillId="3" borderId="2" xfId="0" applyFont="1" applyFill="1" applyBorder="1" applyAlignment="1">
      <alignment horizontal="center" vertical="top" wrapText="1"/>
    </xf>
    <xf numFmtId="0" fontId="0" fillId="3" borderId="0" xfId="0" applyFill="1"/>
    <xf numFmtId="0" fontId="48" fillId="0" borderId="2" xfId="0" applyFont="1" applyBorder="1" applyAlignment="1">
      <alignment horizontal="center"/>
    </xf>
    <xf numFmtId="0" fontId="35" fillId="0" borderId="2" xfId="0" quotePrefix="1" applyFont="1" applyBorder="1" applyAlignment="1">
      <alignment horizontal="center" vertical="top" wrapText="1"/>
    </xf>
    <xf numFmtId="0" fontId="37" fillId="0" borderId="3" xfId="0" applyFont="1" applyBorder="1" applyAlignment="1">
      <alignment horizontal="center" vertical="top" wrapText="1"/>
    </xf>
    <xf numFmtId="0" fontId="11" fillId="3" borderId="0" xfId="0" applyFont="1" applyFill="1" applyAlignment="1">
      <alignment horizontal="right"/>
    </xf>
    <xf numFmtId="0" fontId="3" fillId="0" borderId="0" xfId="0" applyFont="1" applyBorder="1" applyAlignment="1">
      <alignment horizontal="center" vertical="center" wrapText="1"/>
    </xf>
    <xf numFmtId="0" fontId="3" fillId="3" borderId="2" xfId="1" applyFont="1" applyFill="1" applyBorder="1" applyAlignment="1">
      <alignment horizontal="center" vertical="center"/>
    </xf>
    <xf numFmtId="0" fontId="41" fillId="0" borderId="0" xfId="0" applyFont="1" applyAlignment="1"/>
    <xf numFmtId="0" fontId="16" fillId="0" borderId="0" xfId="0" applyFont="1" applyAlignment="1"/>
    <xf numFmtId="0" fontId="58" fillId="0" borderId="2" xfId="0" applyFont="1" applyBorder="1"/>
    <xf numFmtId="0" fontId="33" fillId="0" borderId="0" xfId="0" applyFont="1" applyAlignment="1">
      <alignment horizontal="center"/>
    </xf>
    <xf numFmtId="0" fontId="36" fillId="0" borderId="1" xfId="0" applyFont="1" applyBorder="1" applyAlignment="1">
      <alignment horizontal="center" vertical="top" wrapText="1"/>
    </xf>
    <xf numFmtId="0" fontId="3" fillId="3" borderId="0" xfId="0" applyFont="1" applyFill="1" applyBorder="1" applyAlignment="1">
      <alignment horizontal="right"/>
    </xf>
    <xf numFmtId="0" fontId="3" fillId="3" borderId="2" xfId="0" applyFont="1" applyFill="1" applyBorder="1" applyAlignment="1">
      <alignment horizontal="center" vertical="top" wrapText="1"/>
    </xf>
    <xf numFmtId="0" fontId="3" fillId="3" borderId="5" xfId="0" applyFont="1" applyFill="1" applyBorder="1" applyAlignment="1">
      <alignment horizontal="center" vertical="top" wrapText="1"/>
    </xf>
    <xf numFmtId="0" fontId="36" fillId="3" borderId="1" xfId="0" applyFont="1" applyFill="1" applyBorder="1" applyAlignment="1">
      <alignment horizontal="center" vertical="top" wrapText="1"/>
    </xf>
    <xf numFmtId="0" fontId="3" fillId="0" borderId="0" xfId="2" applyFont="1"/>
    <xf numFmtId="0" fontId="3" fillId="0" borderId="0" xfId="2" applyFont="1" applyAlignment="1">
      <alignment horizontal="center" vertical="top" wrapText="1"/>
    </xf>
    <xf numFmtId="0" fontId="3" fillId="0" borderId="0" xfId="2" applyFont="1" applyAlignment="1"/>
    <xf numFmtId="0" fontId="3" fillId="0" borderId="0" xfId="2" applyFont="1" applyAlignment="1">
      <alignment horizontal="center"/>
    </xf>
    <xf numFmtId="0" fontId="33" fillId="3" borderId="0" xfId="0" applyFont="1" applyFill="1" applyAlignment="1">
      <alignment horizontal="center"/>
    </xf>
    <xf numFmtId="0" fontId="37" fillId="3" borderId="2" xfId="0" quotePrefix="1" applyFont="1" applyFill="1" applyBorder="1" applyAlignment="1">
      <alignment horizontal="center" vertical="top" wrapText="1"/>
    </xf>
    <xf numFmtId="0" fontId="15" fillId="0" borderId="0" xfId="3" applyFont="1" applyAlignment="1">
      <alignment horizontal="left"/>
    </xf>
    <xf numFmtId="0" fontId="3" fillId="0" borderId="0" xfId="3" applyFont="1" applyAlignment="1">
      <alignment horizontal="center"/>
    </xf>
    <xf numFmtId="0" fontId="3" fillId="0" borderId="0" xfId="3" applyFont="1" applyAlignment="1">
      <alignment horizontal="left"/>
    </xf>
    <xf numFmtId="0" fontId="8" fillId="0" borderId="2" xfId="3" applyFont="1" applyBorder="1"/>
    <xf numFmtId="0" fontId="8" fillId="0" borderId="0" xfId="3" applyFont="1" applyBorder="1"/>
    <xf numFmtId="0" fontId="8" fillId="0" borderId="2" xfId="3" applyFont="1" applyBorder="1" applyAlignment="1">
      <alignment horizontal="center"/>
    </xf>
    <xf numFmtId="0" fontId="3" fillId="0" borderId="2" xfId="3" applyFont="1" applyBorder="1"/>
    <xf numFmtId="0" fontId="3" fillId="0" borderId="0" xfId="3" applyFont="1" applyAlignment="1">
      <alignment horizontal="right" vertical="top" wrapText="1"/>
    </xf>
    <xf numFmtId="0" fontId="58" fillId="0" borderId="2" xfId="0" applyFont="1" applyFill="1" applyBorder="1"/>
    <xf numFmtId="0" fontId="3" fillId="3" borderId="2" xfId="0" applyFont="1" applyFill="1" applyBorder="1" applyAlignment="1">
      <alignment horizontal="center" vertical="top" wrapText="1"/>
    </xf>
    <xf numFmtId="0" fontId="3" fillId="3" borderId="2" xfId="0" applyFont="1" applyFill="1" applyBorder="1" applyAlignment="1">
      <alignment horizontal="center" vertical="top" wrapText="1"/>
    </xf>
    <xf numFmtId="0" fontId="48" fillId="0" borderId="0" xfId="1" applyBorder="1" applyAlignment="1">
      <alignment horizontal="center"/>
    </xf>
    <xf numFmtId="0" fontId="18" fillId="0" borderId="3" xfId="0" applyFont="1" applyBorder="1" applyAlignment="1">
      <alignment horizontal="center" vertical="top" wrapText="1"/>
    </xf>
    <xf numFmtId="0" fontId="22" fillId="0" borderId="2" xfId="1" applyFont="1" applyBorder="1" applyAlignment="1">
      <alignment horizontal="center" vertical="center" wrapText="1"/>
    </xf>
    <xf numFmtId="0" fontId="58" fillId="0" borderId="2" xfId="0" applyFont="1" applyBorder="1" applyAlignment="1">
      <alignment horizontal="left"/>
    </xf>
    <xf numFmtId="0" fontId="3" fillId="0" borderId="2" xfId="4" quotePrefix="1" applyFont="1" applyBorder="1" applyAlignment="1">
      <alignment horizontal="center"/>
    </xf>
    <xf numFmtId="0" fontId="3" fillId="3" borderId="2" xfId="0" applyFont="1" applyFill="1" applyBorder="1" applyAlignment="1">
      <alignment horizontal="center" vertical="top" wrapText="1"/>
    </xf>
    <xf numFmtId="0" fontId="36" fillId="0" borderId="1" xfId="0" applyFont="1" applyBorder="1" applyAlignment="1">
      <alignment vertical="center" wrapText="1"/>
    </xf>
    <xf numFmtId="0" fontId="13" fillId="3" borderId="0" xfId="0" applyFont="1" applyFill="1"/>
    <xf numFmtId="0" fontId="11" fillId="0" borderId="2" xfId="3" applyFont="1" applyBorder="1" applyAlignment="1">
      <alignment horizontal="center" vertical="top" wrapText="1"/>
    </xf>
    <xf numFmtId="0" fontId="18" fillId="0" borderId="2" xfId="3" applyFont="1" applyBorder="1" applyAlignment="1">
      <alignment horizontal="center" vertical="top" wrapText="1"/>
    </xf>
    <xf numFmtId="0" fontId="18" fillId="0" borderId="5" xfId="3" applyFont="1" applyBorder="1" applyAlignment="1">
      <alignment horizontal="center" vertical="top" wrapText="1"/>
    </xf>
    <xf numFmtId="0" fontId="18" fillId="0" borderId="4" xfId="3" applyFont="1" applyBorder="1" applyAlignment="1">
      <alignment horizontal="center" vertical="top" wrapText="1"/>
    </xf>
    <xf numFmtId="0" fontId="18" fillId="3" borderId="2" xfId="0" applyFont="1" applyFill="1" applyBorder="1" applyAlignment="1">
      <alignment horizontal="center" vertical="top" wrapText="1"/>
    </xf>
    <xf numFmtId="0" fontId="3" fillId="3" borderId="2" xfId="0" applyFont="1" applyFill="1" applyBorder="1" applyAlignment="1">
      <alignment horizontal="center"/>
    </xf>
    <xf numFmtId="0" fontId="18" fillId="4" borderId="0" xfId="0" applyFont="1" applyFill="1"/>
    <xf numFmtId="0" fontId="28" fillId="0" borderId="2" xfId="1" applyFont="1" applyBorder="1" applyAlignment="1">
      <alignment horizontal="center" vertical="top" wrapText="1"/>
    </xf>
    <xf numFmtId="0" fontId="45" fillId="0" borderId="0" xfId="1" applyFont="1" applyAlignment="1">
      <alignment horizontal="center"/>
    </xf>
    <xf numFmtId="0" fontId="28" fillId="0" borderId="2" xfId="1" applyFont="1" applyBorder="1" applyAlignment="1">
      <alignment horizontal="center"/>
    </xf>
    <xf numFmtId="0" fontId="3" fillId="3" borderId="2" xfId="0" applyFont="1" applyFill="1" applyBorder="1" applyAlignment="1">
      <alignment horizontal="center" vertical="top" wrapText="1"/>
    </xf>
    <xf numFmtId="0" fontId="36" fillId="3" borderId="12" xfId="0" applyFont="1" applyFill="1" applyBorder="1" applyAlignment="1">
      <alignment horizontal="center" vertical="top" wrapText="1"/>
    </xf>
    <xf numFmtId="0" fontId="37" fillId="0" borderId="5" xfId="0" quotePrefix="1" applyFont="1" applyBorder="1" applyAlignment="1">
      <alignment horizontal="center" vertical="top" wrapText="1"/>
    </xf>
    <xf numFmtId="0" fontId="58" fillId="0" borderId="2" xfId="3" applyFont="1" applyBorder="1"/>
    <xf numFmtId="0" fontId="8" fillId="0" borderId="2" xfId="0" applyFont="1" applyBorder="1" applyAlignment="1">
      <alignment horizontal="center"/>
    </xf>
    <xf numFmtId="0" fontId="3" fillId="0" borderId="2" xfId="0" applyFont="1" applyBorder="1" applyAlignment="1">
      <alignment horizontal="center"/>
    </xf>
    <xf numFmtId="0" fontId="13" fillId="0" borderId="2" xfId="0" applyFont="1" applyBorder="1" applyAlignment="1">
      <alignment horizontal="center"/>
    </xf>
    <xf numFmtId="0" fontId="60" fillId="0" borderId="2" xfId="0" quotePrefix="1" applyFont="1" applyBorder="1" applyAlignment="1">
      <alignment horizontal="center" vertical="center" wrapText="1"/>
    </xf>
    <xf numFmtId="0" fontId="41" fillId="0" borderId="2" xfId="0" quotePrefix="1" applyFont="1" applyBorder="1" applyAlignment="1">
      <alignment horizontal="center" vertical="top" wrapText="1"/>
    </xf>
    <xf numFmtId="0" fontId="13" fillId="2" borderId="2" xfId="0" applyFont="1" applyFill="1" applyBorder="1" applyAlignment="1">
      <alignment horizontal="center" vertical="center"/>
    </xf>
    <xf numFmtId="0" fontId="7" fillId="0" borderId="2" xfId="0" applyFont="1" applyBorder="1" applyAlignment="1">
      <alignment horizontal="center"/>
    </xf>
    <xf numFmtId="0" fontId="13" fillId="0" borderId="2" xfId="0" applyFont="1" applyBorder="1"/>
    <xf numFmtId="0" fontId="60" fillId="0" borderId="2" xfId="0" quotePrefix="1" applyFont="1" applyBorder="1" applyAlignment="1">
      <alignment horizontal="right" vertical="center" wrapText="1"/>
    </xf>
    <xf numFmtId="0" fontId="13" fillId="2" borderId="2" xfId="0" applyFont="1" applyFill="1" applyBorder="1" applyAlignment="1">
      <alignment horizontal="right" vertical="center"/>
    </xf>
    <xf numFmtId="0" fontId="7" fillId="0" borderId="2" xfId="0" applyFont="1" applyBorder="1" applyAlignment="1">
      <alignment horizontal="right"/>
    </xf>
    <xf numFmtId="0" fontId="13" fillId="0" borderId="2" xfId="0" applyFont="1" applyBorder="1" applyAlignment="1">
      <alignment horizontal="left"/>
    </xf>
    <xf numFmtId="0" fontId="13" fillId="0" borderId="0" xfId="0" applyFont="1"/>
    <xf numFmtId="0" fontId="13" fillId="0" borderId="6" xfId="0" applyFont="1" applyBorder="1"/>
    <xf numFmtId="0" fontId="13" fillId="0" borderId="5" xfId="0" applyFont="1" applyBorder="1"/>
    <xf numFmtId="0" fontId="13" fillId="0" borderId="0" xfId="0" applyFont="1" applyFill="1" applyBorder="1"/>
    <xf numFmtId="0" fontId="16" fillId="0" borderId="2" xfId="0" applyFont="1" applyBorder="1" applyAlignment="1"/>
    <xf numFmtId="0" fontId="3" fillId="0" borderId="2" xfId="0" applyFont="1" applyBorder="1" applyAlignment="1"/>
    <xf numFmtId="0" fontId="13" fillId="0" borderId="4" xfId="0" applyFont="1" applyBorder="1"/>
    <xf numFmtId="0" fontId="3" fillId="0" borderId="2" xfId="0" applyFont="1" applyBorder="1" applyAlignment="1">
      <alignment horizontal="center"/>
    </xf>
    <xf numFmtId="0" fontId="3" fillId="0" borderId="2" xfId="0" applyFont="1" applyBorder="1" applyAlignment="1">
      <alignment horizontal="center" vertical="top" wrapText="1"/>
    </xf>
    <xf numFmtId="0" fontId="8" fillId="0" borderId="2" xfId="0" applyFont="1" applyBorder="1" applyAlignment="1">
      <alignment horizontal="center" vertical="top" wrapText="1"/>
    </xf>
    <xf numFmtId="0" fontId="8" fillId="0" borderId="2"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2" xfId="0" applyFont="1" applyBorder="1" applyAlignment="1">
      <alignment horizontal="center"/>
    </xf>
    <xf numFmtId="2" fontId="3" fillId="0" borderId="2" xfId="0" applyNumberFormat="1" applyFont="1" applyBorder="1" applyAlignment="1">
      <alignment horizontal="center"/>
    </xf>
    <xf numFmtId="0" fontId="3" fillId="0" borderId="2" xfId="0" applyFont="1" applyBorder="1" applyAlignment="1">
      <alignment horizontal="center" vertical="top" wrapText="1"/>
    </xf>
    <xf numFmtId="0" fontId="3" fillId="0" borderId="2" xfId="0" applyFont="1" applyBorder="1" applyAlignment="1">
      <alignment horizontal="center" vertical="center"/>
    </xf>
    <xf numFmtId="0" fontId="16" fillId="0" borderId="2" xfId="0" applyFont="1" applyBorder="1" applyAlignment="1">
      <alignment horizontal="center"/>
    </xf>
    <xf numFmtId="0" fontId="3" fillId="0" borderId="0" xfId="1" applyFont="1" applyAlignment="1">
      <alignment horizontal="center" vertical="top" wrapText="1"/>
    </xf>
    <xf numFmtId="0" fontId="3" fillId="0" borderId="0" xfId="1" applyFont="1" applyAlignment="1">
      <alignment horizontal="center"/>
    </xf>
    <xf numFmtId="0" fontId="3" fillId="0" borderId="1" xfId="0" applyFont="1" applyBorder="1" applyAlignment="1">
      <alignment horizontal="center" vertical="top" wrapText="1"/>
    </xf>
    <xf numFmtId="0" fontId="8" fillId="0" borderId="0" xfId="0" applyFont="1"/>
    <xf numFmtId="0" fontId="3" fillId="0" borderId="6" xfId="1" applyFont="1" applyBorder="1" applyAlignment="1">
      <alignment horizontal="left" vertical="center"/>
    </xf>
    <xf numFmtId="0" fontId="3" fillId="0" borderId="2" xfId="0" applyFont="1" applyBorder="1" applyAlignment="1">
      <alignment horizontal="center" vertical="center" wrapText="1"/>
    </xf>
    <xf numFmtId="0" fontId="3" fillId="0" borderId="2" xfId="1" applyFont="1" applyBorder="1" applyAlignment="1">
      <alignment horizontal="left"/>
    </xf>
    <xf numFmtId="0" fontId="14" fillId="0" borderId="2" xfId="0" applyFont="1" applyBorder="1" applyAlignment="1">
      <alignment horizontal="left"/>
    </xf>
    <xf numFmtId="0" fontId="16" fillId="0" borderId="2" xfId="0" applyFont="1" applyBorder="1"/>
    <xf numFmtId="0" fontId="46" fillId="0" borderId="2" xfId="0" quotePrefix="1" applyFont="1" applyBorder="1" applyAlignment="1">
      <alignment horizontal="center" vertical="top" wrapText="1"/>
    </xf>
    <xf numFmtId="0" fontId="8" fillId="0" borderId="2" xfId="6" applyFont="1" applyBorder="1"/>
    <xf numFmtId="0" fontId="8" fillId="0" borderId="2" xfId="7" applyFont="1" applyFill="1" applyBorder="1"/>
    <xf numFmtId="0" fontId="8" fillId="0" borderId="8" xfId="6" applyFont="1" applyBorder="1"/>
    <xf numFmtId="0" fontId="8" fillId="0" borderId="2" xfId="6" applyFont="1" applyBorder="1" applyAlignment="1">
      <alignment horizontal="left"/>
    </xf>
    <xf numFmtId="0" fontId="3" fillId="0" borderId="2" xfId="6" applyFont="1" applyBorder="1"/>
    <xf numFmtId="0" fontId="3" fillId="0" borderId="2" xfId="7" applyFont="1" applyFill="1" applyBorder="1"/>
    <xf numFmtId="0" fontId="3" fillId="0" borderId="6" xfId="0" applyFont="1" applyBorder="1"/>
    <xf numFmtId="0" fontId="14" fillId="0" borderId="2" xfId="8" applyFont="1" applyBorder="1" applyAlignment="1">
      <alignment horizontal="center"/>
    </xf>
    <xf numFmtId="0" fontId="14" fillId="0" borderId="2" xfId="8" applyFont="1" applyBorder="1" applyAlignment="1">
      <alignment horizontal="left"/>
    </xf>
    <xf numFmtId="0" fontId="14" fillId="0" borderId="2" xfId="8" applyFont="1" applyBorder="1"/>
    <xf numFmtId="0" fontId="14" fillId="0" borderId="5" xfId="9" applyFont="1" applyFill="1" applyBorder="1"/>
    <xf numFmtId="0" fontId="14" fillId="0" borderId="8" xfId="8" applyFont="1" applyBorder="1"/>
    <xf numFmtId="0" fontId="14" fillId="0" borderId="6" xfId="8" applyFont="1" applyBorder="1"/>
    <xf numFmtId="0" fontId="16" fillId="0" borderId="2" xfId="8" applyFont="1" applyBorder="1"/>
    <xf numFmtId="0" fontId="16" fillId="0" borderId="2" xfId="9" applyFont="1" applyFill="1" applyBorder="1"/>
    <xf numFmtId="0" fontId="8" fillId="0" borderId="2" xfId="10" applyFont="1" applyBorder="1" applyAlignment="1">
      <alignment horizontal="center"/>
    </xf>
    <xf numFmtId="0" fontId="8" fillId="0" borderId="2" xfId="10" applyFont="1" applyBorder="1" applyAlignment="1">
      <alignment horizontal="left"/>
    </xf>
    <xf numFmtId="0" fontId="8" fillId="0" borderId="2" xfId="10" applyFont="1" applyBorder="1" applyAlignment="1">
      <alignment horizontal="center" vertical="center"/>
    </xf>
    <xf numFmtId="0" fontId="8" fillId="0" borderId="2" xfId="11" applyFont="1" applyBorder="1" applyAlignment="1">
      <alignment horizontal="center"/>
    </xf>
    <xf numFmtId="0" fontId="8" fillId="0" borderId="2" xfId="11" applyFont="1" applyBorder="1" applyAlignment="1">
      <alignment horizontal="left"/>
    </xf>
    <xf numFmtId="0" fontId="8" fillId="0" borderId="2" xfId="11" applyFont="1" applyBorder="1" applyAlignment="1">
      <alignment horizontal="center" vertical="center"/>
    </xf>
    <xf numFmtId="0" fontId="14" fillId="0" borderId="2" xfId="12" applyFont="1" applyBorder="1" applyAlignment="1">
      <alignment horizontal="center"/>
    </xf>
    <xf numFmtId="0" fontId="14" fillId="0" borderId="2" xfId="12" applyFont="1" applyBorder="1" applyAlignment="1">
      <alignment horizontal="left"/>
    </xf>
    <xf numFmtId="0" fontId="14" fillId="0" borderId="2" xfId="12" applyFont="1" applyBorder="1" applyAlignment="1">
      <alignment horizontal="center" vertical="center"/>
    </xf>
    <xf numFmtId="2" fontId="8" fillId="0" borderId="2" xfId="13" applyNumberFormat="1" applyFont="1" applyFill="1" applyBorder="1"/>
    <xf numFmtId="2" fontId="8" fillId="0" borderId="2" xfId="0" applyNumberFormat="1" applyFont="1" applyBorder="1"/>
    <xf numFmtId="2" fontId="8" fillId="0" borderId="5" xfId="13" applyNumberFormat="1" applyFont="1" applyBorder="1"/>
    <xf numFmtId="0" fontId="8" fillId="0" borderId="2" xfId="13" applyFont="1" applyBorder="1"/>
    <xf numFmtId="2" fontId="3" fillId="0" borderId="2" xfId="0" applyNumberFormat="1" applyFont="1" applyBorder="1"/>
    <xf numFmtId="2" fontId="8" fillId="0" borderId="2" xfId="14" applyNumberFormat="1" applyFont="1" applyFill="1" applyBorder="1"/>
    <xf numFmtId="2" fontId="8" fillId="0" borderId="5" xfId="14" applyNumberFormat="1" applyFont="1" applyBorder="1"/>
    <xf numFmtId="2" fontId="8" fillId="0" borderId="2" xfId="14" applyNumberFormat="1" applyFont="1" applyBorder="1"/>
    <xf numFmtId="0" fontId="13" fillId="0" borderId="2" xfId="15" applyFont="1" applyBorder="1" applyAlignment="1">
      <alignment horizontal="center"/>
    </xf>
    <xf numFmtId="0" fontId="13" fillId="0" borderId="2" xfId="15" applyFont="1" applyBorder="1" applyAlignment="1">
      <alignment horizontal="left"/>
    </xf>
    <xf numFmtId="0" fontId="13" fillId="0" borderId="2" xfId="1" applyFont="1" applyBorder="1" applyAlignment="1">
      <alignment horizontal="right"/>
    </xf>
    <xf numFmtId="2" fontId="13" fillId="0" borderId="2" xfId="1" applyNumberFormat="1" applyFont="1" applyBorder="1" applyAlignment="1">
      <alignment horizontal="right"/>
    </xf>
    <xf numFmtId="0" fontId="7" fillId="0" borderId="2" xfId="15" applyFont="1" applyBorder="1" applyAlignment="1">
      <alignment horizontal="center"/>
    </xf>
    <xf numFmtId="0" fontId="7" fillId="0" borderId="2" xfId="15" applyFont="1" applyBorder="1"/>
    <xf numFmtId="2" fontId="7" fillId="0" borderId="2" xfId="1" applyNumberFormat="1" applyFont="1" applyBorder="1"/>
    <xf numFmtId="0" fontId="8" fillId="0" borderId="2" xfId="16" applyFont="1" applyBorder="1" applyAlignment="1">
      <alignment horizontal="center"/>
    </xf>
    <xf numFmtId="0" fontId="8" fillId="0" borderId="2" xfId="16" applyFont="1" applyBorder="1" applyAlignment="1">
      <alignment horizontal="left"/>
    </xf>
    <xf numFmtId="2" fontId="8" fillId="0" borderId="2" xfId="16" applyNumberFormat="1" applyFont="1" applyBorder="1"/>
    <xf numFmtId="0" fontId="8" fillId="0" borderId="2" xfId="17" applyFont="1" applyBorder="1" applyAlignment="1">
      <alignment horizontal="center"/>
    </xf>
    <xf numFmtId="0" fontId="8" fillId="0" borderId="2" xfId="17" applyFont="1" applyBorder="1" applyAlignment="1">
      <alignment horizontal="left"/>
    </xf>
    <xf numFmtId="0" fontId="8" fillId="0" borderId="2" xfId="17" applyFont="1" applyBorder="1" applyAlignment="1"/>
    <xf numFmtId="2" fontId="8" fillId="0" borderId="2" xfId="17" applyNumberFormat="1" applyFont="1" applyBorder="1" applyAlignment="1"/>
    <xf numFmtId="0" fontId="3" fillId="0" borderId="2" xfId="17" applyFont="1" applyBorder="1"/>
    <xf numFmtId="2" fontId="3" fillId="0" borderId="2" xfId="17" applyNumberFormat="1" applyFont="1" applyBorder="1"/>
    <xf numFmtId="2" fontId="8" fillId="0" borderId="0" xfId="0" applyNumberFormat="1" applyFont="1"/>
    <xf numFmtId="2" fontId="8" fillId="0" borderId="10" xfId="17" applyNumberFormat="1" applyFont="1" applyFill="1" applyBorder="1" applyAlignment="1"/>
    <xf numFmtId="0" fontId="8" fillId="0" borderId="2" xfId="18" applyFont="1" applyBorder="1" applyAlignment="1">
      <alignment horizontal="center"/>
    </xf>
    <xf numFmtId="0" fontId="8" fillId="0" borderId="2" xfId="18" applyFont="1" applyBorder="1" applyAlignment="1">
      <alignment horizontal="left"/>
    </xf>
    <xf numFmtId="2" fontId="8" fillId="0" borderId="2" xfId="18" applyNumberFormat="1" applyFont="1" applyBorder="1"/>
    <xf numFmtId="0" fontId="8" fillId="0" borderId="2" xfId="18" applyFont="1" applyBorder="1"/>
    <xf numFmtId="2" fontId="3" fillId="0" borderId="2" xfId="18" applyNumberFormat="1" applyFont="1" applyBorder="1"/>
    <xf numFmtId="0" fontId="13" fillId="0" borderId="2" xfId="19" applyFont="1" applyBorder="1" applyAlignment="1">
      <alignment horizontal="center"/>
    </xf>
    <xf numFmtId="0" fontId="13" fillId="0" borderId="2" xfId="19" applyFont="1" applyBorder="1" applyAlignment="1">
      <alignment horizontal="left"/>
    </xf>
    <xf numFmtId="0" fontId="13" fillId="0" borderId="2" xfId="19" applyFont="1" applyBorder="1"/>
    <xf numFmtId="2" fontId="13" fillId="0" borderId="2" xfId="19" applyNumberFormat="1" applyFont="1" applyBorder="1"/>
    <xf numFmtId="0" fontId="7" fillId="0" borderId="2" xfId="19" applyFont="1" applyBorder="1" applyAlignment="1">
      <alignment horizontal="center"/>
    </xf>
    <xf numFmtId="0" fontId="7" fillId="0" borderId="2" xfId="19" applyFont="1" applyBorder="1"/>
    <xf numFmtId="2" fontId="7" fillId="0" borderId="2" xfId="19" applyNumberFormat="1" applyFont="1" applyBorder="1"/>
    <xf numFmtId="0" fontId="13" fillId="0" borderId="2" xfId="20" applyFont="1" applyBorder="1" applyAlignment="1">
      <alignment horizontal="center"/>
    </xf>
    <xf numFmtId="0" fontId="13" fillId="0" borderId="2" xfId="20" applyFont="1" applyBorder="1" applyAlignment="1">
      <alignment horizontal="left"/>
    </xf>
    <xf numFmtId="0" fontId="13" fillId="0" borderId="2" xfId="20" applyFont="1" applyBorder="1" applyAlignment="1">
      <alignment horizontal="right"/>
    </xf>
    <xf numFmtId="2" fontId="13" fillId="0" borderId="2" xfId="20" applyNumberFormat="1" applyFont="1" applyBorder="1" applyAlignment="1">
      <alignment horizontal="right"/>
    </xf>
    <xf numFmtId="0" fontId="8" fillId="0" borderId="2" xfId="21" applyFont="1" applyBorder="1" applyAlignment="1">
      <alignment horizontal="center"/>
    </xf>
    <xf numFmtId="0" fontId="8" fillId="0" borderId="2" xfId="21" applyFont="1" applyBorder="1" applyAlignment="1">
      <alignment horizontal="left"/>
    </xf>
    <xf numFmtId="2" fontId="8" fillId="0" borderId="2" xfId="21" applyNumberFormat="1" applyFont="1" applyBorder="1"/>
    <xf numFmtId="0" fontId="8" fillId="0" borderId="2" xfId="21" applyFont="1" applyBorder="1"/>
    <xf numFmtId="0" fontId="3" fillId="0" borderId="2" xfId="21" applyFont="1" applyBorder="1" applyAlignment="1">
      <alignment horizontal="center"/>
    </xf>
    <xf numFmtId="0" fontId="3" fillId="0" borderId="2" xfId="21" applyFont="1" applyBorder="1"/>
    <xf numFmtId="2" fontId="3" fillId="0" borderId="2" xfId="21" applyNumberFormat="1" applyFont="1" applyBorder="1"/>
    <xf numFmtId="0" fontId="3" fillId="0" borderId="2" xfId="0" applyFont="1" applyBorder="1" applyAlignment="1">
      <alignment horizontal="right" vertical="top" wrapText="1"/>
    </xf>
    <xf numFmtId="0" fontId="8" fillId="0" borderId="2" xfId="0" applyFont="1" applyBorder="1" applyAlignment="1">
      <alignment horizontal="left"/>
    </xf>
    <xf numFmtId="0" fontId="61" fillId="0" borderId="2" xfId="0" quotePrefix="1" applyFont="1" applyBorder="1" applyAlignment="1">
      <alignment horizontal="center" vertical="top" wrapText="1"/>
    </xf>
    <xf numFmtId="0" fontId="62" fillId="0" borderId="1" xfId="0" applyFont="1" applyBorder="1" applyAlignment="1">
      <alignment horizontal="center" vertical="center" wrapText="1"/>
    </xf>
    <xf numFmtId="0" fontId="25" fillId="0" borderId="1" xfId="0" applyFont="1" applyBorder="1" applyAlignment="1">
      <alignment horizontal="center"/>
    </xf>
    <xf numFmtId="2" fontId="25" fillId="0" borderId="2" xfId="0" applyNumberFormat="1" applyFont="1" applyBorder="1" applyAlignment="1">
      <alignment horizontal="center"/>
    </xf>
    <xf numFmtId="0" fontId="8" fillId="0" borderId="2" xfId="1" applyFont="1" applyBorder="1" applyAlignment="1">
      <alignment horizontal="left" vertical="center"/>
    </xf>
    <xf numFmtId="0" fontId="8" fillId="0" borderId="2" xfId="1" applyFont="1" applyBorder="1" applyAlignment="1">
      <alignment vertical="center"/>
    </xf>
    <xf numFmtId="0" fontId="8" fillId="0" borderId="2" xfId="1" applyFont="1" applyBorder="1" applyAlignment="1">
      <alignment horizontal="right" vertical="center"/>
    </xf>
    <xf numFmtId="0" fontId="8" fillId="0" borderId="2" xfId="1" applyFont="1" applyBorder="1" applyAlignment="1">
      <alignment horizontal="right"/>
    </xf>
    <xf numFmtId="0" fontId="8" fillId="0" borderId="2" xfId="1" applyFont="1" applyBorder="1" applyAlignment="1">
      <alignment horizontal="left"/>
    </xf>
    <xf numFmtId="0" fontId="8" fillId="0" borderId="2" xfId="1" applyFont="1" applyBorder="1" applyAlignment="1">
      <alignment vertical="top" wrapText="1"/>
    </xf>
    <xf numFmtId="0" fontId="3" fillId="2" borderId="2" xfId="1" quotePrefix="1" applyFont="1" applyFill="1" applyBorder="1" applyAlignment="1">
      <alignment horizontal="center" vertical="center" wrapText="1"/>
    </xf>
    <xf numFmtId="0" fontId="18" fillId="2" borderId="3" xfId="1" quotePrefix="1" applyFont="1" applyFill="1" applyBorder="1" applyAlignment="1">
      <alignment horizontal="center" vertical="center" wrapText="1"/>
    </xf>
    <xf numFmtId="0" fontId="0" fillId="2" borderId="2" xfId="0" applyFill="1" applyBorder="1"/>
    <xf numFmtId="0" fontId="50" fillId="0" borderId="2" xfId="0" applyFont="1" applyBorder="1" applyAlignment="1">
      <alignment horizontal="center" wrapText="1"/>
    </xf>
    <xf numFmtId="0" fontId="3" fillId="2" borderId="2" xfId="0" applyFont="1" applyFill="1" applyBorder="1"/>
    <xf numFmtId="0" fontId="8" fillId="2" borderId="2" xfId="0" applyFont="1" applyFill="1" applyBorder="1"/>
    <xf numFmtId="0" fontId="0" fillId="0" borderId="2" xfId="0" applyBorder="1" applyAlignment="1">
      <alignment horizontal="center" vertical="center"/>
    </xf>
    <xf numFmtId="2" fontId="0" fillId="0" borderId="2" xfId="0" applyNumberFormat="1" applyBorder="1" applyAlignment="1">
      <alignment horizontal="center" vertical="center"/>
    </xf>
    <xf numFmtId="0" fontId="0" fillId="0" borderId="5" xfId="0" applyBorder="1" applyAlignment="1">
      <alignment horizontal="center"/>
    </xf>
    <xf numFmtId="0" fontId="8" fillId="0" borderId="6" xfId="0" applyFont="1" applyBorder="1" applyAlignment="1">
      <alignment horizontal="center"/>
    </xf>
    <xf numFmtId="0" fontId="8" fillId="0" borderId="2" xfId="0" applyFont="1" applyBorder="1" applyAlignment="1">
      <alignment horizontal="right" vertical="center"/>
    </xf>
    <xf numFmtId="2" fontId="8" fillId="0" borderId="2" xfId="0" applyNumberFormat="1" applyFont="1" applyBorder="1" applyAlignment="1">
      <alignment horizontal="right" vertical="center"/>
    </xf>
    <xf numFmtId="0" fontId="8" fillId="0" borderId="2" xfId="0" applyFont="1" applyBorder="1" applyAlignment="1">
      <alignment horizontal="right"/>
    </xf>
    <xf numFmtId="0" fontId="8" fillId="0" borderId="2" xfId="0" applyFont="1" applyBorder="1" applyAlignment="1">
      <alignment vertical="center"/>
    </xf>
    <xf numFmtId="2" fontId="8" fillId="0" borderId="2" xfId="0" applyNumberFormat="1" applyFont="1" applyBorder="1" applyAlignment="1">
      <alignment vertical="center"/>
    </xf>
    <xf numFmtId="1" fontId="11" fillId="0" borderId="2" xfId="0" applyNumberFormat="1" applyFont="1" applyBorder="1" applyAlignment="1">
      <alignment horizontal="center"/>
    </xf>
    <xf numFmtId="2" fontId="11" fillId="0" borderId="2" xfId="0" applyNumberFormat="1" applyFont="1" applyBorder="1" applyAlignment="1">
      <alignment horizontal="center"/>
    </xf>
    <xf numFmtId="1" fontId="3" fillId="0" borderId="2" xfId="0" applyNumberFormat="1" applyFont="1" applyBorder="1"/>
    <xf numFmtId="1" fontId="3" fillId="0" borderId="2" xfId="0" applyNumberFormat="1" applyFont="1" applyBorder="1" applyAlignment="1">
      <alignment horizontal="center" vertical="center"/>
    </xf>
    <xf numFmtId="2" fontId="3" fillId="0" borderId="2" xfId="0" applyNumberFormat="1" applyFont="1" applyBorder="1" applyAlignment="1">
      <alignment horizontal="center" vertical="center"/>
    </xf>
    <xf numFmtId="2" fontId="0" fillId="0" borderId="2" xfId="0" applyNumberFormat="1" applyBorder="1" applyAlignment="1">
      <alignment horizontal="right" vertical="center"/>
    </xf>
    <xf numFmtId="2" fontId="0" fillId="0" borderId="2" xfId="0" applyNumberFormat="1" applyBorder="1" applyAlignment="1">
      <alignment horizontal="center"/>
    </xf>
    <xf numFmtId="1" fontId="0" fillId="0" borderId="2" xfId="0" applyNumberFormat="1" applyBorder="1" applyAlignment="1">
      <alignment horizontal="center" vertical="center"/>
    </xf>
    <xf numFmtId="2" fontId="3" fillId="0" borderId="2" xfId="0" applyNumberFormat="1" applyFont="1" applyBorder="1" applyAlignment="1">
      <alignment horizontal="right" vertical="center"/>
    </xf>
    <xf numFmtId="2" fontId="0" fillId="2" borderId="2" xfId="0" applyNumberFormat="1" applyFill="1" applyBorder="1" applyAlignment="1">
      <alignment horizontal="center" vertical="center"/>
    </xf>
    <xf numFmtId="0" fontId="0" fillId="2" borderId="2" xfId="0" applyFill="1" applyBorder="1" applyAlignment="1">
      <alignment horizontal="center" vertical="center"/>
    </xf>
    <xf numFmtId="2" fontId="3" fillId="0" borderId="2" xfId="1" applyNumberFormat="1" applyFont="1" applyBorder="1" applyAlignment="1">
      <alignment horizontal="center" vertical="center"/>
    </xf>
    <xf numFmtId="1" fontId="3" fillId="0" borderId="2" xfId="1" applyNumberFormat="1" applyFont="1" applyBorder="1" applyAlignment="1">
      <alignment horizontal="center" vertical="center"/>
    </xf>
    <xf numFmtId="0" fontId="63" fillId="0" borderId="2" xfId="0" applyFont="1" applyBorder="1"/>
    <xf numFmtId="0" fontId="35" fillId="0" borderId="2" xfId="0" quotePrefix="1" applyFont="1" applyBorder="1" applyAlignment="1">
      <alignment horizontal="left" vertical="center" wrapText="1"/>
    </xf>
    <xf numFmtId="0" fontId="8" fillId="0" borderId="2" xfId="0" applyFont="1" applyBorder="1" applyAlignment="1">
      <alignment horizontal="left" vertical="center"/>
    </xf>
    <xf numFmtId="0" fontId="46" fillId="0" borderId="2" xfId="0" quotePrefix="1" applyFont="1" applyBorder="1" applyAlignment="1">
      <alignment horizontal="right" wrapText="1"/>
    </xf>
    <xf numFmtId="0" fontId="3" fillId="0" borderId="10" xfId="3" applyFont="1" applyFill="1" applyBorder="1"/>
    <xf numFmtId="0" fontId="14" fillId="0" borderId="2" xfId="0" applyFont="1" applyBorder="1" applyAlignment="1">
      <alignment horizontal="right"/>
    </xf>
    <xf numFmtId="0" fontId="61" fillId="0" borderId="2" xfId="0" quotePrefix="1" applyFont="1" applyBorder="1" applyAlignment="1">
      <alignment vertical="top" wrapText="1"/>
    </xf>
    <xf numFmtId="0" fontId="7" fillId="0" borderId="2" xfId="3" applyFont="1" applyBorder="1" applyAlignment="1"/>
    <xf numFmtId="0" fontId="14" fillId="0" borderId="4" xfId="3" applyFont="1" applyBorder="1"/>
    <xf numFmtId="0" fontId="16" fillId="0" borderId="4" xfId="3" applyFont="1" applyBorder="1"/>
    <xf numFmtId="0" fontId="25" fillId="0" borderId="2" xfId="0" applyFont="1" applyBorder="1" applyAlignment="1">
      <alignment horizontal="center"/>
    </xf>
    <xf numFmtId="0" fontId="64" fillId="0" borderId="1" xfId="0" applyFont="1" applyBorder="1" applyAlignment="1">
      <alignment vertical="center" wrapText="1"/>
    </xf>
    <xf numFmtId="0" fontId="64" fillId="0" borderId="2" xfId="0" applyFont="1" applyBorder="1" applyAlignment="1">
      <alignment vertical="center" wrapText="1"/>
    </xf>
    <xf numFmtId="0" fontId="65" fillId="0" borderId="2" xfId="0" applyFont="1" applyBorder="1" applyAlignment="1">
      <alignment vertical="top" wrapText="1"/>
    </xf>
    <xf numFmtId="0" fontId="65" fillId="0" borderId="2" xfId="0" applyFont="1" applyBorder="1" applyAlignment="1">
      <alignment horizontal="center" vertical="top" wrapText="1"/>
    </xf>
    <xf numFmtId="0" fontId="19" fillId="0" borderId="0" xfId="0" applyFont="1"/>
    <xf numFmtId="0" fontId="31" fillId="0" borderId="2" xfId="0" applyFont="1" applyBorder="1" applyAlignment="1">
      <alignment vertical="center" wrapText="1"/>
    </xf>
    <xf numFmtId="0" fontId="31" fillId="0" borderId="2" xfId="0" applyFont="1" applyBorder="1" applyAlignment="1">
      <alignment horizontal="left" vertical="center" wrapText="1" indent="2"/>
    </xf>
    <xf numFmtId="0" fontId="31" fillId="0" borderId="0" xfId="0" applyFont="1" applyBorder="1" applyAlignment="1">
      <alignment horizontal="left" vertical="center" wrapText="1" indent="2"/>
    </xf>
    <xf numFmtId="0" fontId="31" fillId="0" borderId="0" xfId="0" applyFont="1" applyBorder="1" applyAlignment="1">
      <alignment vertical="center" wrapText="1"/>
    </xf>
    <xf numFmtId="0" fontId="19" fillId="0" borderId="2" xfId="0" applyFont="1" applyBorder="1" applyAlignment="1">
      <alignment horizontal="center" vertical="top" wrapText="1"/>
    </xf>
    <xf numFmtId="0" fontId="19" fillId="0" borderId="2" xfId="0" applyFont="1" applyBorder="1" applyAlignment="1">
      <alignment vertical="top" wrapText="1"/>
    </xf>
    <xf numFmtId="0" fontId="19" fillId="0" borderId="5" xfId="0" applyFont="1" applyBorder="1" applyAlignment="1">
      <alignment horizontal="center" vertical="top" wrapText="1"/>
    </xf>
    <xf numFmtId="0" fontId="67" fillId="0" borderId="2" xfId="0" applyFont="1" applyBorder="1" applyAlignment="1">
      <alignment vertical="center" wrapText="1"/>
    </xf>
    <xf numFmtId="0" fontId="31" fillId="0" borderId="5" xfId="0" applyFont="1" applyBorder="1" applyAlignment="1">
      <alignment vertical="center" wrapText="1"/>
    </xf>
    <xf numFmtId="0" fontId="19" fillId="0" borderId="2" xfId="0" applyFont="1" applyBorder="1"/>
    <xf numFmtId="0" fontId="19" fillId="0" borderId="2" xfId="0" applyFont="1" applyBorder="1" applyAlignment="1">
      <alignment wrapText="1"/>
    </xf>
    <xf numFmtId="0" fontId="31" fillId="0" borderId="2" xfId="0" applyFont="1" applyBorder="1" applyAlignment="1">
      <alignment horizontal="center" vertical="center" wrapText="1"/>
    </xf>
    <xf numFmtId="0" fontId="66" fillId="0" borderId="0" xfId="0" applyFont="1" applyBorder="1" applyAlignment="1">
      <alignment horizontal="center" vertical="center"/>
    </xf>
    <xf numFmtId="0" fontId="31" fillId="0" borderId="2" xfId="0" applyFont="1" applyBorder="1" applyAlignment="1">
      <alignment horizontal="right" vertical="center" wrapText="1"/>
    </xf>
    <xf numFmtId="0" fontId="23" fillId="0" borderId="3" xfId="1" applyFont="1" applyBorder="1" applyAlignment="1">
      <alignment horizontal="center" vertical="top" wrapText="1"/>
    </xf>
    <xf numFmtId="0" fontId="23" fillId="0" borderId="2" xfId="1" applyFont="1" applyBorder="1" applyAlignment="1">
      <alignment horizontal="center" vertical="top" wrapText="1"/>
    </xf>
    <xf numFmtId="0" fontId="14" fillId="0" borderId="2" xfId="22" applyFont="1" applyBorder="1" applyAlignment="1">
      <alignment horizontal="center" vertical="center"/>
    </xf>
    <xf numFmtId="0" fontId="14" fillId="0" borderId="2" xfId="22" applyFont="1" applyBorder="1" applyAlignment="1">
      <alignment horizontal="center" vertical="center" wrapText="1"/>
    </xf>
    <xf numFmtId="0" fontId="16" fillId="0" borderId="2" xfId="22" applyFont="1" applyBorder="1" applyAlignment="1">
      <alignment horizontal="center" vertical="center" wrapText="1"/>
    </xf>
    <xf numFmtId="0" fontId="16" fillId="0" borderId="2" xfId="22" applyFont="1" applyBorder="1" applyAlignment="1">
      <alignment horizontal="center" vertical="top" wrapText="1"/>
    </xf>
    <xf numFmtId="0" fontId="14" fillId="0" borderId="2" xfId="23" applyFont="1" applyBorder="1" applyAlignment="1">
      <alignment horizontal="center" vertical="center"/>
    </xf>
    <xf numFmtId="0" fontId="14" fillId="0" borderId="2" xfId="23" applyFont="1" applyBorder="1" applyAlignment="1">
      <alignment horizontal="center" vertical="top" wrapText="1"/>
    </xf>
    <xf numFmtId="0" fontId="8" fillId="0" borderId="2" xfId="24" applyFont="1" applyFill="1" applyBorder="1" applyAlignment="1"/>
    <xf numFmtId="0" fontId="8" fillId="0" borderId="2" xfId="24" applyFont="1" applyFill="1" applyBorder="1" applyAlignment="1">
      <alignment horizontal="center" vertical="center"/>
    </xf>
    <xf numFmtId="2" fontId="8" fillId="0" borderId="2" xfId="24" applyNumberFormat="1" applyFont="1" applyFill="1" applyBorder="1"/>
    <xf numFmtId="2" fontId="14" fillId="0" borderId="2" xfId="24" applyNumberFormat="1" applyFont="1" applyFill="1" applyBorder="1"/>
    <xf numFmtId="0" fontId="16" fillId="0" borderId="2" xfId="24" applyFont="1" applyFill="1" applyBorder="1"/>
    <xf numFmtId="0" fontId="14" fillId="0" borderId="2" xfId="24" applyFont="1" applyFill="1" applyBorder="1"/>
    <xf numFmtId="0" fontId="14" fillId="0" borderId="2" xfId="24" applyFont="1" applyFill="1" applyBorder="1" applyAlignment="1">
      <alignment horizontal="center" vertical="center"/>
    </xf>
    <xf numFmtId="0" fontId="8" fillId="0" borderId="18" xfId="25" applyFont="1" applyFill="1" applyBorder="1" applyAlignment="1"/>
    <xf numFmtId="0" fontId="8" fillId="0" borderId="5" xfId="25" applyFont="1" applyFill="1" applyBorder="1" applyAlignment="1">
      <alignment horizontal="center" vertical="center"/>
    </xf>
    <xf numFmtId="2" fontId="8" fillId="0" borderId="2" xfId="25" applyNumberFormat="1" applyFont="1" applyFill="1" applyBorder="1"/>
    <xf numFmtId="0" fontId="3" fillId="0" borderId="2" xfId="25" applyFont="1" applyFill="1" applyBorder="1"/>
    <xf numFmtId="0" fontId="8" fillId="0" borderId="5" xfId="0" applyFont="1" applyBorder="1"/>
    <xf numFmtId="0" fontId="8" fillId="0" borderId="2" xfId="25" applyFont="1" applyFill="1" applyBorder="1" applyAlignment="1"/>
    <xf numFmtId="0" fontId="14" fillId="0" borderId="18" xfId="26" applyFont="1" applyFill="1" applyBorder="1" applyAlignment="1"/>
    <xf numFmtId="0" fontId="69" fillId="0" borderId="2" xfId="1" applyFont="1" applyBorder="1" applyAlignment="1">
      <alignment vertical="center" wrapText="1"/>
    </xf>
    <xf numFmtId="0" fontId="69" fillId="0" borderId="2" xfId="1" applyFont="1" applyBorder="1" applyAlignment="1">
      <alignment horizontal="right" vertical="center" wrapText="1"/>
    </xf>
    <xf numFmtId="0" fontId="23" fillId="0" borderId="3" xfId="1" applyFont="1" applyBorder="1" applyAlignment="1">
      <alignment horizontal="right" vertical="center" wrapText="1"/>
    </xf>
    <xf numFmtId="0" fontId="67" fillId="0" borderId="2" xfId="1" applyFont="1" applyBorder="1" applyAlignment="1">
      <alignment vertical="center"/>
    </xf>
    <xf numFmtId="0" fontId="31" fillId="0" borderId="2" xfId="1" applyFont="1" applyBorder="1"/>
    <xf numFmtId="0" fontId="8" fillId="0" borderId="18" xfId="26" applyFont="1" applyFill="1" applyBorder="1" applyAlignment="1"/>
    <xf numFmtId="0" fontId="69" fillId="0" borderId="2" xfId="1" applyFont="1" applyBorder="1" applyAlignment="1">
      <alignment vertical="top" wrapText="1"/>
    </xf>
    <xf numFmtId="0" fontId="3" fillId="0" borderId="2" xfId="0" applyFont="1" applyBorder="1" applyAlignment="1">
      <alignment horizontal="center"/>
    </xf>
    <xf numFmtId="0" fontId="8" fillId="0" borderId="2" xfId="0" applyFont="1" applyBorder="1" applyAlignment="1">
      <alignment horizontal="center"/>
    </xf>
    <xf numFmtId="0" fontId="15" fillId="0" borderId="0" xfId="0" applyFont="1" applyAlignment="1">
      <alignment horizontal="right"/>
    </xf>
    <xf numFmtId="0" fontId="3" fillId="0" borderId="0" xfId="0" applyFont="1" applyAlignment="1">
      <alignment horizontal="center"/>
    </xf>
    <xf numFmtId="0" fontId="16" fillId="0" borderId="2" xfId="5" applyFont="1" applyBorder="1" applyAlignment="1">
      <alignment horizontal="center" vertical="center" wrapText="1"/>
    </xf>
    <xf numFmtId="0" fontId="8" fillId="0" borderId="0" xfId="0" applyFont="1"/>
    <xf numFmtId="0" fontId="31" fillId="0" borderId="2" xfId="1" applyFont="1" applyBorder="1" applyAlignment="1">
      <alignment horizontal="center"/>
    </xf>
    <xf numFmtId="0" fontId="3" fillId="0" borderId="19" xfId="26" applyFont="1" applyFill="1" applyBorder="1" applyAlignment="1">
      <alignment horizontal="center"/>
    </xf>
    <xf numFmtId="0" fontId="3" fillId="0" borderId="20" xfId="26" applyFont="1" applyFill="1" applyBorder="1" applyAlignment="1">
      <alignment horizontal="center"/>
    </xf>
    <xf numFmtId="0" fontId="2" fillId="0" borderId="0" xfId="1" applyFont="1"/>
    <xf numFmtId="1" fontId="0" fillId="0" borderId="0" xfId="0" applyNumberFormat="1"/>
    <xf numFmtId="1" fontId="0" fillId="0" borderId="0" xfId="0" applyNumberFormat="1" applyBorder="1"/>
    <xf numFmtId="0" fontId="69" fillId="0" borderId="2" xfId="1" applyFont="1" applyBorder="1" applyAlignment="1">
      <alignment horizontal="right" vertical="top" wrapText="1"/>
    </xf>
    <xf numFmtId="0" fontId="8" fillId="0" borderId="2" xfId="27" applyFont="1" applyFill="1" applyBorder="1"/>
    <xf numFmtId="0" fontId="70" fillId="0" borderId="0" xfId="1" applyFont="1" applyBorder="1" applyAlignment="1"/>
    <xf numFmtId="0" fontId="70" fillId="0" borderId="0" xfId="1" applyFont="1" applyBorder="1"/>
    <xf numFmtId="0" fontId="3" fillId="0" borderId="2" xfId="0" applyFont="1" applyBorder="1" applyAlignment="1">
      <alignment horizontal="center"/>
    </xf>
    <xf numFmtId="0" fontId="63" fillId="0" borderId="2" xfId="27" applyFont="1" applyFill="1" applyBorder="1" applyAlignment="1">
      <alignment horizontal="center"/>
    </xf>
    <xf numFmtId="0" fontId="63" fillId="0" borderId="2" xfId="27" applyFont="1" applyFill="1" applyBorder="1"/>
    <xf numFmtId="0" fontId="71" fillId="0" borderId="2" xfId="1" applyFont="1" applyBorder="1" applyAlignment="1">
      <alignment wrapText="1"/>
    </xf>
    <xf numFmtId="0" fontId="63" fillId="0" borderId="2" xfId="19" applyFont="1" applyBorder="1"/>
    <xf numFmtId="0" fontId="63" fillId="0" borderId="2" xfId="20" applyFont="1" applyBorder="1" applyAlignment="1">
      <alignment horizontal="right"/>
    </xf>
    <xf numFmtId="0" fontId="71" fillId="0" borderId="2" xfId="1" applyFont="1" applyBorder="1"/>
    <xf numFmtId="0" fontId="71" fillId="0" borderId="5" xfId="1" applyFont="1" applyBorder="1" applyAlignment="1"/>
    <xf numFmtId="0" fontId="72" fillId="0" borderId="2" xfId="1" applyFont="1" applyBorder="1"/>
    <xf numFmtId="0" fontId="51" fillId="0" borderId="2" xfId="1" applyFont="1" applyBorder="1"/>
    <xf numFmtId="0" fontId="73" fillId="0" borderId="2" xfId="1" applyFont="1" applyBorder="1"/>
    <xf numFmtId="0" fontId="71" fillId="0" borderId="5" xfId="1" applyFont="1" applyBorder="1"/>
    <xf numFmtId="14" fontId="16" fillId="0" borderId="2" xfId="5" applyNumberFormat="1" applyFont="1" applyBorder="1" applyAlignment="1">
      <alignment horizontal="center" vertical="center" wrapText="1"/>
    </xf>
    <xf numFmtId="0" fontId="16" fillId="0" borderId="5" xfId="5" applyFont="1" applyBorder="1" applyAlignment="1">
      <alignment horizontal="center" vertical="top" wrapText="1"/>
    </xf>
    <xf numFmtId="0" fontId="14" fillId="0" borderId="6" xfId="5" applyFont="1" applyBorder="1" applyAlignment="1">
      <alignment horizontal="left" vertical="top" wrapText="1"/>
    </xf>
    <xf numFmtId="0" fontId="14" fillId="0" borderId="2" xfId="5" applyFont="1" applyBorder="1" applyAlignment="1">
      <alignment horizontal="center" vertical="center" wrapText="1"/>
    </xf>
    <xf numFmtId="14" fontId="14" fillId="0" borderId="2" xfId="5" applyNumberFormat="1" applyFont="1" applyBorder="1" applyAlignment="1">
      <alignment horizontal="center" vertical="center" wrapText="1"/>
    </xf>
    <xf numFmtId="0" fontId="37" fillId="0" borderId="2" xfId="0" quotePrefix="1" applyFont="1" applyBorder="1" applyAlignment="1">
      <alignment horizontal="right" vertical="top" wrapText="1"/>
    </xf>
    <xf numFmtId="0" fontId="0" fillId="0" borderId="2" xfId="0" applyBorder="1" applyAlignment="1">
      <alignment horizontal="right"/>
    </xf>
    <xf numFmtId="0" fontId="46" fillId="0" borderId="2" xfId="0" quotePrefix="1" applyFont="1" applyBorder="1" applyAlignment="1">
      <alignment horizontal="right" vertical="top" wrapText="1"/>
    </xf>
    <xf numFmtId="0" fontId="74" fillId="0" borderId="21" xfId="0" applyFont="1" applyBorder="1" applyAlignment="1">
      <alignment wrapText="1"/>
    </xf>
    <xf numFmtId="0" fontId="3" fillId="0" borderId="13" xfId="4" applyFont="1" applyFill="1" applyBorder="1" applyAlignment="1">
      <alignment horizontal="left"/>
    </xf>
    <xf numFmtId="0" fontId="3" fillId="0" borderId="5" xfId="4" applyFont="1" applyBorder="1" applyAlignment="1">
      <alignment horizontal="center"/>
    </xf>
    <xf numFmtId="0" fontId="3" fillId="0" borderId="6" xfId="4" applyFont="1" applyBorder="1" applyAlignment="1">
      <alignment horizontal="center"/>
    </xf>
    <xf numFmtId="0" fontId="9" fillId="0" borderId="5" xfId="4" applyFont="1" applyBorder="1" applyAlignment="1">
      <alignment horizontal="center" vertical="top" wrapText="1"/>
    </xf>
    <xf numFmtId="0" fontId="9" fillId="0" borderId="6" xfId="4" applyFont="1" applyBorder="1" applyAlignment="1">
      <alignment horizontal="center" vertical="top" wrapText="1"/>
    </xf>
    <xf numFmtId="0" fontId="18" fillId="0" borderId="5" xfId="4" applyFont="1" applyBorder="1" applyAlignment="1">
      <alignment horizontal="center" vertical="top" wrapText="1"/>
    </xf>
    <xf numFmtId="0" fontId="18" fillId="0" borderId="9" xfId="4" applyFont="1" applyBorder="1" applyAlignment="1">
      <alignment horizontal="center" vertical="top" wrapText="1"/>
    </xf>
    <xf numFmtId="0" fontId="18" fillId="0" borderId="6" xfId="4" applyFont="1" applyBorder="1" applyAlignment="1">
      <alignment horizontal="center" vertical="top" wrapText="1"/>
    </xf>
    <xf numFmtId="0" fontId="18" fillId="0" borderId="7" xfId="4" applyFont="1" applyBorder="1" applyAlignment="1">
      <alignment horizontal="center"/>
    </xf>
    <xf numFmtId="0" fontId="18" fillId="0" borderId="1" xfId="4" applyFont="1" applyBorder="1" applyAlignment="1">
      <alignment horizontal="center" vertical="top" wrapText="1"/>
    </xf>
    <xf numFmtId="0" fontId="18" fillId="0" borderId="3" xfId="4" applyFont="1" applyBorder="1" applyAlignment="1">
      <alignment horizontal="center" vertical="top" wrapText="1"/>
    </xf>
    <xf numFmtId="0" fontId="18" fillId="0" borderId="5" xfId="4" applyFont="1" applyBorder="1" applyAlignment="1">
      <alignment horizontal="center" vertical="top"/>
    </xf>
    <xf numFmtId="0" fontId="18" fillId="0" borderId="9" xfId="4" applyFont="1" applyBorder="1" applyAlignment="1">
      <alignment horizontal="center" vertical="top"/>
    </xf>
    <xf numFmtId="0" fontId="18" fillId="0" borderId="6" xfId="4" applyFont="1" applyBorder="1" applyAlignment="1">
      <alignment horizontal="center" vertical="top"/>
    </xf>
    <xf numFmtId="0" fontId="18" fillId="0" borderId="12" xfId="4" applyFont="1" applyBorder="1" applyAlignment="1">
      <alignment horizontal="center" vertical="top" wrapText="1"/>
    </xf>
    <xf numFmtId="0" fontId="18" fillId="0" borderId="13" xfId="4" applyFont="1" applyBorder="1" applyAlignment="1">
      <alignment horizontal="center" vertical="top" wrapText="1"/>
    </xf>
    <xf numFmtId="0" fontId="18" fillId="0" borderId="14" xfId="4" applyFont="1" applyBorder="1" applyAlignment="1">
      <alignment horizontal="center" vertical="top" wrapText="1"/>
    </xf>
    <xf numFmtId="0" fontId="18" fillId="0" borderId="8" xfId="4" applyFont="1" applyBorder="1" applyAlignment="1">
      <alignment horizontal="center" vertical="top" wrapText="1"/>
    </xf>
    <xf numFmtId="0" fontId="18" fillId="0" borderId="7" xfId="4" applyFont="1" applyBorder="1" applyAlignment="1">
      <alignment horizontal="center" vertical="top" wrapText="1"/>
    </xf>
    <xf numFmtId="0" fontId="18" fillId="0" borderId="15" xfId="4" applyFont="1" applyBorder="1" applyAlignment="1">
      <alignment horizontal="center" vertical="top" wrapText="1"/>
    </xf>
    <xf numFmtId="0" fontId="4" fillId="0" borderId="0" xfId="4" applyFont="1" applyAlignment="1">
      <alignment horizontal="right"/>
    </xf>
    <xf numFmtId="0" fontId="5" fillId="0" borderId="0" xfId="4" applyFont="1" applyAlignment="1">
      <alignment horizontal="center"/>
    </xf>
    <xf numFmtId="0" fontId="6" fillId="0" borderId="0" xfId="4" applyFont="1" applyAlignment="1">
      <alignment horizontal="center"/>
    </xf>
    <xf numFmtId="0" fontId="3" fillId="0" borderId="0" xfId="4" applyFont="1" applyAlignment="1">
      <alignment horizontal="left"/>
    </xf>
    <xf numFmtId="0" fontId="8" fillId="0" borderId="0" xfId="4" applyAlignment="1">
      <alignment horizontal="left"/>
    </xf>
    <xf numFmtId="0" fontId="7" fillId="0" borderId="0" xfId="4" applyFont="1" applyAlignment="1">
      <alignment horizontal="right" vertical="top" wrapText="1"/>
    </xf>
    <xf numFmtId="0" fontId="7" fillId="0" borderId="0" xfId="4" applyFont="1" applyAlignment="1">
      <alignment horizontal="center" vertical="top" wrapText="1"/>
    </xf>
    <xf numFmtId="0" fontId="16" fillId="0" borderId="0" xfId="0" applyFont="1" applyAlignment="1">
      <alignment horizontal="center"/>
    </xf>
    <xf numFmtId="0" fontId="42" fillId="0" borderId="0" xfId="0" applyFont="1" applyAlignment="1">
      <alignment horizontal="center" wrapText="1"/>
    </xf>
    <xf numFmtId="0" fontId="18" fillId="0" borderId="2" xfId="0" quotePrefix="1"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2" fontId="8" fillId="0" borderId="5" xfId="0" applyNumberFormat="1" applyFont="1" applyBorder="1" applyAlignment="1">
      <alignment horizontal="center"/>
    </xf>
    <xf numFmtId="2" fontId="8" fillId="0" borderId="6" xfId="0" applyNumberFormat="1"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5" xfId="0" applyFont="1" applyBorder="1" applyAlignment="1">
      <alignment horizontal="left"/>
    </xf>
    <xf numFmtId="0" fontId="3" fillId="0" borderId="9" xfId="0" applyFont="1" applyBorder="1" applyAlignment="1">
      <alignment horizontal="left"/>
    </xf>
    <xf numFmtId="0" fontId="3" fillId="0" borderId="6" xfId="0" applyFont="1" applyBorder="1" applyAlignment="1">
      <alignment horizontal="left"/>
    </xf>
    <xf numFmtId="2" fontId="8" fillId="0" borderId="2" xfId="0" applyNumberFormat="1" applyFont="1" applyBorder="1" applyAlignment="1">
      <alignment horizontal="center"/>
    </xf>
    <xf numFmtId="0" fontId="3" fillId="0" borderId="5" xfId="0" applyFont="1" applyBorder="1" applyAlignment="1">
      <alignment horizontal="left" vertical="top" wrapText="1"/>
    </xf>
    <xf numFmtId="0" fontId="3" fillId="0" borderId="9" xfId="0" applyFont="1" applyBorder="1" applyAlignment="1">
      <alignment horizontal="left" vertical="top" wrapText="1"/>
    </xf>
    <xf numFmtId="0" fontId="3" fillId="0" borderId="6" xfId="0" applyFont="1" applyBorder="1" applyAlignment="1">
      <alignment horizontal="left" vertical="top" wrapText="1"/>
    </xf>
    <xf numFmtId="0" fontId="18" fillId="0" borderId="5" xfId="0" quotePrefix="1" applyFont="1" applyBorder="1" applyAlignment="1">
      <alignment horizontal="center" vertical="top" wrapText="1"/>
    </xf>
    <xf numFmtId="0" fontId="18" fillId="0" borderId="6" xfId="0" quotePrefix="1" applyFont="1" applyBorder="1" applyAlignment="1">
      <alignment horizontal="center" vertical="top" wrapText="1"/>
    </xf>
    <xf numFmtId="0" fontId="18" fillId="0" borderId="9" xfId="0" quotePrefix="1" applyFont="1" applyBorder="1" applyAlignment="1">
      <alignment horizontal="center" vertical="top" wrapText="1"/>
    </xf>
    <xf numFmtId="0" fontId="3" fillId="0" borderId="0" xfId="0" applyFont="1" applyBorder="1" applyAlignment="1">
      <alignment horizontal="left"/>
    </xf>
    <xf numFmtId="0" fontId="3" fillId="0" borderId="2"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2" xfId="0" applyFont="1" applyBorder="1" applyAlignment="1">
      <alignment horizontal="center" vertical="top" wrapText="1"/>
    </xf>
    <xf numFmtId="0" fontId="3" fillId="0" borderId="2" xfId="0" applyFont="1" applyBorder="1" applyAlignment="1">
      <alignment horizontal="center" vertical="center"/>
    </xf>
    <xf numFmtId="0" fontId="8" fillId="0" borderId="2" xfId="0" applyFont="1" applyBorder="1" applyAlignment="1">
      <alignment horizontal="center"/>
    </xf>
    <xf numFmtId="0" fontId="3" fillId="0" borderId="2" xfId="0" applyFont="1" applyBorder="1" applyAlignment="1">
      <alignment horizontal="center"/>
    </xf>
    <xf numFmtId="0" fontId="15" fillId="0" borderId="0" xfId="0" applyFont="1" applyAlignment="1">
      <alignment horizontal="right"/>
    </xf>
    <xf numFmtId="0" fontId="7" fillId="0" borderId="0" xfId="0" applyFont="1" applyAlignment="1">
      <alignment horizontal="center"/>
    </xf>
    <xf numFmtId="0" fontId="12" fillId="0" borderId="0" xfId="0" applyFont="1" applyAlignment="1">
      <alignment horizontal="center"/>
    </xf>
    <xf numFmtId="0" fontId="6" fillId="0" borderId="0" xfId="0" applyFont="1" applyAlignment="1">
      <alignment horizontal="center"/>
    </xf>
    <xf numFmtId="0" fontId="3" fillId="0" borderId="0" xfId="0" applyFont="1" applyAlignment="1">
      <alignment horizontal="left"/>
    </xf>
    <xf numFmtId="0" fontId="3" fillId="0" borderId="0" xfId="0" applyFont="1" applyAlignment="1">
      <alignment horizontal="center"/>
    </xf>
    <xf numFmtId="0" fontId="3" fillId="0" borderId="2" xfId="0" applyFont="1" applyBorder="1" applyAlignment="1">
      <alignment horizontal="center" vertical="top"/>
    </xf>
    <xf numFmtId="0" fontId="3" fillId="0" borderId="12" xfId="0" applyFont="1" applyBorder="1" applyAlignment="1">
      <alignment horizontal="center" vertical="top"/>
    </xf>
    <xf numFmtId="0" fontId="3" fillId="0" borderId="13" xfId="0" applyFont="1" applyBorder="1" applyAlignment="1">
      <alignment horizontal="center" vertical="top"/>
    </xf>
    <xf numFmtId="0" fontId="3" fillId="0" borderId="14" xfId="0" applyFont="1" applyBorder="1" applyAlignment="1">
      <alignment horizontal="center" vertical="top"/>
    </xf>
    <xf numFmtId="0" fontId="3" fillId="0" borderId="8" xfId="0" applyFont="1" applyBorder="1" applyAlignment="1">
      <alignment horizontal="center" vertical="top"/>
    </xf>
    <xf numFmtId="0" fontId="3" fillId="0" borderId="7" xfId="0" applyFont="1" applyBorder="1" applyAlignment="1">
      <alignment horizontal="center" vertical="top"/>
    </xf>
    <xf numFmtId="0" fontId="3" fillId="0" borderId="15" xfId="0" applyFont="1" applyBorder="1" applyAlignment="1">
      <alignment horizontal="center" vertical="top"/>
    </xf>
    <xf numFmtId="0" fontId="3" fillId="0" borderId="9" xfId="0" applyFont="1" applyBorder="1" applyAlignment="1">
      <alignment horizontal="center"/>
    </xf>
    <xf numFmtId="0" fontId="3" fillId="0" borderId="2" xfId="0" applyFont="1" applyBorder="1" applyAlignment="1">
      <alignment horizontal="left"/>
    </xf>
    <xf numFmtId="0" fontId="3" fillId="0" borderId="0" xfId="0" applyFont="1" applyBorder="1" applyAlignment="1">
      <alignment horizontal="left" vertical="top" wrapText="1"/>
    </xf>
    <xf numFmtId="0" fontId="3" fillId="0" borderId="0" xfId="0" applyFont="1" applyAlignment="1">
      <alignment horizontal="left" vertical="top" wrapText="1"/>
    </xf>
    <xf numFmtId="2" fontId="3" fillId="0" borderId="5" xfId="0" applyNumberFormat="1" applyFont="1" applyBorder="1" applyAlignment="1">
      <alignment horizontal="center"/>
    </xf>
    <xf numFmtId="2" fontId="3" fillId="0" borderId="6" xfId="0" applyNumberFormat="1" applyFont="1" applyBorder="1" applyAlignment="1">
      <alignment horizontal="center"/>
    </xf>
    <xf numFmtId="0" fontId="8" fillId="0" borderId="0" xfId="0" applyFont="1" applyBorder="1" applyAlignment="1">
      <alignment horizontal="center"/>
    </xf>
    <xf numFmtId="2" fontId="3" fillId="0" borderId="2" xfId="0" applyNumberFormat="1" applyFont="1" applyBorder="1" applyAlignment="1">
      <alignment horizontal="center"/>
    </xf>
    <xf numFmtId="0" fontId="3" fillId="0" borderId="0" xfId="0" applyFont="1" applyAlignment="1">
      <alignment horizontal="center" vertical="top" wrapText="1"/>
    </xf>
    <xf numFmtId="0" fontId="3" fillId="0" borderId="9" xfId="0" applyFont="1" applyBorder="1" applyAlignment="1">
      <alignment horizontal="center" vertical="top" wrapText="1"/>
    </xf>
    <xf numFmtId="0" fontId="3" fillId="0" borderId="0" xfId="0" applyFont="1" applyAlignment="1">
      <alignment horizontal="right" vertical="top" wrapText="1"/>
    </xf>
    <xf numFmtId="0" fontId="16" fillId="0" borderId="2" xfId="0" applyFont="1" applyBorder="1" applyAlignment="1">
      <alignment horizontal="center"/>
    </xf>
    <xf numFmtId="0" fontId="14" fillId="0" borderId="0" xfId="0" applyFont="1" applyBorder="1" applyAlignment="1">
      <alignment horizontal="center"/>
    </xf>
    <xf numFmtId="0" fontId="16" fillId="0" borderId="2" xfId="0" applyFont="1" applyBorder="1" applyAlignment="1">
      <alignment horizontal="center" wrapText="1"/>
    </xf>
    <xf numFmtId="0" fontId="16" fillId="0" borderId="1" xfId="0" applyFont="1" applyBorder="1" applyAlignment="1">
      <alignment horizontal="center" vertical="top" wrapText="1"/>
    </xf>
    <xf numFmtId="0" fontId="16" fillId="0" borderId="3" xfId="0" applyFont="1" applyBorder="1" applyAlignment="1">
      <alignment horizontal="center" vertical="top" wrapText="1"/>
    </xf>
    <xf numFmtId="0" fontId="16" fillId="0" borderId="0" xfId="0" applyFont="1" applyBorder="1" applyAlignment="1">
      <alignment horizontal="left" wrapText="1"/>
    </xf>
    <xf numFmtId="0" fontId="3" fillId="0" borderId="13" xfId="0" applyFont="1" applyBorder="1" applyAlignment="1">
      <alignment horizontal="left" wrapText="1"/>
    </xf>
    <xf numFmtId="0" fontId="3" fillId="0" borderId="1" xfId="0" applyFont="1" applyBorder="1" applyAlignment="1">
      <alignment vertical="top"/>
    </xf>
    <xf numFmtId="0" fontId="3" fillId="0" borderId="3" xfId="0" applyFont="1" applyBorder="1" applyAlignment="1">
      <alignment vertical="top"/>
    </xf>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50" fillId="0" borderId="7" xfId="0" applyFont="1" applyBorder="1" applyAlignment="1">
      <alignment horizontal="center"/>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3" fillId="0" borderId="8" xfId="0" applyFont="1" applyBorder="1" applyAlignment="1">
      <alignment horizontal="center" vertical="top" wrapText="1"/>
    </xf>
    <xf numFmtId="0" fontId="3" fillId="0" borderId="7" xfId="0" applyFont="1" applyBorder="1" applyAlignment="1">
      <alignment horizontal="center" vertical="top" wrapText="1"/>
    </xf>
    <xf numFmtId="0" fontId="17" fillId="0" borderId="0" xfId="0" applyFont="1" applyAlignment="1">
      <alignment horizontal="center"/>
    </xf>
    <xf numFmtId="0" fontId="3" fillId="0" borderId="0" xfId="5" applyFont="1" applyAlignment="1">
      <alignment horizontal="left"/>
    </xf>
    <xf numFmtId="0" fontId="13" fillId="0" borderId="5" xfId="5" applyFont="1" applyBorder="1" applyAlignment="1">
      <alignment horizontal="center" vertical="top" wrapText="1"/>
    </xf>
    <xf numFmtId="0" fontId="13" fillId="0" borderId="6" xfId="5" applyFont="1" applyBorder="1" applyAlignment="1">
      <alignment horizontal="center" vertical="top" wrapText="1"/>
    </xf>
    <xf numFmtId="0" fontId="14" fillId="0" borderId="0" xfId="5" applyFont="1" applyAlignment="1">
      <alignment horizontal="left"/>
    </xf>
    <xf numFmtId="0" fontId="7" fillId="0" borderId="0" xfId="3" applyFont="1" applyAlignment="1">
      <alignment horizontal="right" vertical="top" wrapText="1"/>
    </xf>
    <xf numFmtId="0" fontId="14" fillId="0" borderId="0" xfId="5" applyFont="1" applyAlignment="1">
      <alignment horizontal="left" wrapText="1"/>
    </xf>
    <xf numFmtId="0" fontId="16" fillId="0" borderId="2" xfId="5" applyFont="1" applyBorder="1" applyAlignment="1">
      <alignment horizontal="center" vertical="top" wrapText="1"/>
    </xf>
    <xf numFmtId="0" fontId="16" fillId="0" borderId="2" xfId="5" applyFont="1" applyBorder="1" applyAlignment="1">
      <alignment horizontal="center" vertical="center" wrapText="1"/>
    </xf>
    <xf numFmtId="0" fontId="16" fillId="0" borderId="12" xfId="5" applyFont="1" applyBorder="1" applyAlignment="1">
      <alignment horizontal="center" vertical="top" wrapText="1"/>
    </xf>
    <xf numFmtId="0" fontId="16" fillId="0" borderId="13" xfId="5" applyFont="1" applyBorder="1" applyAlignment="1">
      <alignment horizontal="center" vertical="top" wrapText="1"/>
    </xf>
    <xf numFmtId="0" fontId="16" fillId="0" borderId="14" xfId="5" applyFont="1" applyBorder="1" applyAlignment="1">
      <alignment horizontal="center" vertical="top" wrapText="1"/>
    </xf>
    <xf numFmtId="0" fontId="16" fillId="0" borderId="8" xfId="5" applyFont="1" applyBorder="1" applyAlignment="1">
      <alignment horizontal="center" vertical="top" wrapText="1"/>
    </xf>
    <xf numFmtId="0" fontId="16" fillId="0" borderId="7" xfId="5" applyFont="1" applyBorder="1" applyAlignment="1">
      <alignment horizontal="center" vertical="top" wrapText="1"/>
    </xf>
    <xf numFmtId="0" fontId="16" fillId="0" borderId="15" xfId="5" applyFont="1" applyBorder="1" applyAlignment="1">
      <alignment horizontal="center" vertical="top" wrapText="1"/>
    </xf>
    <xf numFmtId="0" fontId="16" fillId="0" borderId="1" xfId="5" applyFont="1" applyBorder="1" applyAlignment="1">
      <alignment horizontal="center" vertical="center" wrapText="1"/>
    </xf>
    <xf numFmtId="0" fontId="16" fillId="0" borderId="10" xfId="5" applyFont="1" applyBorder="1" applyAlignment="1">
      <alignment horizontal="center" vertical="center" wrapText="1"/>
    </xf>
    <xf numFmtId="0" fontId="16" fillId="0" borderId="3" xfId="5" applyFont="1" applyBorder="1" applyAlignment="1">
      <alignment horizontal="center" vertical="center" wrapText="1"/>
    </xf>
    <xf numFmtId="0" fontId="16" fillId="0" borderId="12" xfId="5" applyFont="1" applyBorder="1" applyAlignment="1">
      <alignment horizontal="center" vertical="center" wrapText="1"/>
    </xf>
    <xf numFmtId="0" fontId="16" fillId="0" borderId="13" xfId="5" applyFont="1" applyBorder="1" applyAlignment="1">
      <alignment horizontal="center" vertical="center" wrapText="1"/>
    </xf>
    <xf numFmtId="0" fontId="16" fillId="0" borderId="14" xfId="5" applyFont="1" applyBorder="1" applyAlignment="1">
      <alignment horizontal="center" vertical="center" wrapText="1"/>
    </xf>
    <xf numFmtId="0" fontId="16" fillId="0" borderId="8" xfId="5" applyFont="1" applyBorder="1" applyAlignment="1">
      <alignment horizontal="center" vertical="center" wrapText="1"/>
    </xf>
    <xf numFmtId="0" fontId="16" fillId="0" borderId="7" xfId="5" applyFont="1" applyBorder="1" applyAlignment="1">
      <alignment horizontal="center" vertical="center" wrapText="1"/>
    </xf>
    <xf numFmtId="0" fontId="16" fillId="0" borderId="15" xfId="5" applyFont="1" applyBorder="1" applyAlignment="1">
      <alignment horizontal="center" vertical="center" wrapText="1"/>
    </xf>
    <xf numFmtId="0" fontId="12" fillId="0" borderId="0" xfId="3" applyFont="1" applyAlignment="1">
      <alignment horizontal="center"/>
    </xf>
    <xf numFmtId="0" fontId="6" fillId="0" borderId="0" xfId="3" applyFont="1" applyAlignment="1">
      <alignment horizontal="center"/>
    </xf>
    <xf numFmtId="0" fontId="27" fillId="0" borderId="0" xfId="3" applyFont="1" applyAlignment="1">
      <alignment horizontal="center"/>
    </xf>
    <xf numFmtId="0" fontId="32" fillId="0" borderId="0" xfId="3" applyFont="1" applyAlignment="1">
      <alignment horizontal="center"/>
    </xf>
    <xf numFmtId="0" fontId="18" fillId="0" borderId="7" xfId="5" applyFont="1" applyBorder="1" applyAlignment="1">
      <alignment horizontal="right"/>
    </xf>
    <xf numFmtId="0" fontId="3" fillId="0" borderId="0" xfId="1" applyFont="1" applyAlignment="1">
      <alignment horizontal="center" vertical="top" wrapText="1"/>
    </xf>
    <xf numFmtId="0" fontId="3" fillId="0" borderId="0" xfId="1" applyFont="1" applyAlignment="1">
      <alignment horizontal="center"/>
    </xf>
    <xf numFmtId="0" fontId="33" fillId="0" borderId="0" xfId="0" applyFont="1" applyAlignment="1">
      <alignment horizontal="center"/>
    </xf>
    <xf numFmtId="0" fontId="34" fillId="0" borderId="0" xfId="0" applyFont="1" applyAlignment="1">
      <alignment horizontal="center"/>
    </xf>
    <xf numFmtId="0" fontId="33" fillId="0" borderId="0" xfId="0" applyFont="1" applyAlignment="1">
      <alignment horizontal="center" wrapText="1"/>
    </xf>
    <xf numFmtId="0" fontId="18" fillId="0" borderId="7" xfId="0" applyFont="1" applyBorder="1" applyAlignment="1">
      <alignment horizontal="right"/>
    </xf>
    <xf numFmtId="0" fontId="18" fillId="0" borderId="0" xfId="0" applyFont="1" applyBorder="1" applyAlignment="1">
      <alignment horizontal="right"/>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4" fillId="0" borderId="0" xfId="0" applyFont="1" applyAlignment="1">
      <alignment horizontal="center"/>
    </xf>
    <xf numFmtId="0" fontId="0" fillId="0" borderId="0" xfId="0" applyAlignment="1">
      <alignment horizontal="center"/>
    </xf>
    <xf numFmtId="0" fontId="7" fillId="0" borderId="0" xfId="0" applyFont="1" applyAlignment="1">
      <alignment horizontal="right" vertical="top" wrapText="1"/>
    </xf>
    <xf numFmtId="0" fontId="7" fillId="0" borderId="0" xfId="0" applyFont="1" applyAlignment="1">
      <alignment vertical="top" wrapText="1"/>
    </xf>
    <xf numFmtId="0" fontId="7" fillId="0" borderId="0" xfId="0" applyFont="1" applyAlignment="1">
      <alignment horizontal="left" vertical="top" wrapText="1"/>
    </xf>
    <xf numFmtId="0" fontId="3"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13" fillId="0" borderId="0" xfId="0" applyFont="1" applyAlignment="1">
      <alignment horizontal="center"/>
    </xf>
    <xf numFmtId="0" fontId="7" fillId="0" borderId="0" xfId="0" applyFont="1" applyAlignment="1">
      <alignment horizontal="center" vertical="top" wrapText="1"/>
    </xf>
    <xf numFmtId="0" fontId="3" fillId="0" borderId="6" xfId="0" applyFont="1" applyBorder="1" applyAlignment="1">
      <alignment horizontal="center" vertical="center"/>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7" fillId="0" borderId="6" xfId="0" quotePrefix="1" applyFont="1" applyBorder="1" applyAlignment="1">
      <alignment horizontal="center"/>
    </xf>
    <xf numFmtId="0" fontId="6" fillId="0" borderId="0" xfId="0" applyFont="1" applyAlignment="1">
      <alignment horizontal="center" wrapText="1"/>
    </xf>
    <xf numFmtId="0" fontId="8" fillId="0" borderId="0" xfId="0" applyFont="1" applyAlignment="1">
      <alignment horizontal="center"/>
    </xf>
    <xf numFmtId="0" fontId="7" fillId="0" borderId="2" xfId="0" applyFont="1" applyBorder="1" applyAlignment="1">
      <alignment horizontal="center"/>
    </xf>
    <xf numFmtId="0" fontId="3" fillId="0" borderId="5" xfId="0" applyFont="1" applyBorder="1" applyAlignment="1">
      <alignment horizontal="center" vertical="center"/>
    </xf>
    <xf numFmtId="0" fontId="3" fillId="0" borderId="0" xfId="2" applyFont="1" applyAlignment="1">
      <alignment horizontal="center" vertical="top" wrapText="1"/>
    </xf>
    <xf numFmtId="0" fontId="47" fillId="0" borderId="0" xfId="0" applyFont="1" applyBorder="1" applyAlignment="1">
      <alignment horizontal="left"/>
    </xf>
    <xf numFmtId="0" fontId="8" fillId="0" borderId="0" xfId="0" applyFont="1"/>
    <xf numFmtId="0" fontId="16" fillId="0" borderId="5" xfId="8" applyFont="1" applyBorder="1" applyAlignment="1">
      <alignment horizontal="center"/>
    </xf>
    <xf numFmtId="0" fontId="16" fillId="0" borderId="6" xfId="8" applyFont="1" applyBorder="1" applyAlignment="1">
      <alignment horizontal="center"/>
    </xf>
    <xf numFmtId="0" fontId="3" fillId="0" borderId="5" xfId="10" applyFont="1" applyBorder="1" applyAlignment="1">
      <alignment horizontal="center"/>
    </xf>
    <xf numFmtId="0" fontId="3" fillId="0" borderId="6" xfId="10" applyFont="1" applyBorder="1" applyAlignment="1">
      <alignment horizontal="center"/>
    </xf>
    <xf numFmtId="0" fontId="3" fillId="0" borderId="5" xfId="11" applyFont="1" applyBorder="1" applyAlignment="1">
      <alignment horizontal="center"/>
    </xf>
    <xf numFmtId="0" fontId="3" fillId="0" borderId="6" xfId="11" applyFont="1" applyBorder="1" applyAlignment="1">
      <alignment horizontal="center"/>
    </xf>
    <xf numFmtId="0" fontId="16" fillId="0" borderId="5" xfId="12" applyFont="1" applyBorder="1" applyAlignment="1">
      <alignment horizontal="center"/>
    </xf>
    <xf numFmtId="0" fontId="16" fillId="0" borderId="6" xfId="12" applyFont="1" applyBorder="1" applyAlignment="1">
      <alignment horizontal="center"/>
    </xf>
    <xf numFmtId="0" fontId="15" fillId="0" borderId="0" xfId="0" applyFont="1" applyAlignment="1">
      <alignment horizontal="left"/>
    </xf>
    <xf numFmtId="0" fontId="3" fillId="0" borderId="0" xfId="0" applyFont="1" applyBorder="1" applyAlignment="1">
      <alignment horizontal="right"/>
    </xf>
    <xf numFmtId="0" fontId="18" fillId="0" borderId="7" xfId="0" applyFont="1" applyBorder="1" applyAlignment="1">
      <alignment horizontal="center"/>
    </xf>
    <xf numFmtId="0" fontId="5" fillId="0" borderId="0" xfId="0" applyFont="1" applyAlignment="1">
      <alignment horizontal="center"/>
    </xf>
    <xf numFmtId="0" fontId="3" fillId="0" borderId="2" xfId="1" applyFont="1" applyBorder="1" applyAlignment="1">
      <alignment horizontal="center" vertical="top" wrapText="1"/>
    </xf>
    <xf numFmtId="0" fontId="3" fillId="0" borderId="1" xfId="1" applyFont="1" applyBorder="1" applyAlignment="1">
      <alignment horizontal="center" vertical="top" wrapText="1"/>
    </xf>
    <xf numFmtId="0" fontId="3" fillId="0" borderId="10" xfId="1" applyFont="1" applyBorder="1" applyAlignment="1">
      <alignment horizontal="center" vertical="top" wrapText="1"/>
    </xf>
    <xf numFmtId="0" fontId="3" fillId="0" borderId="3" xfId="1" applyFont="1" applyBorder="1" applyAlignment="1">
      <alignment horizontal="center" vertical="top" wrapText="1"/>
    </xf>
    <xf numFmtId="0" fontId="3" fillId="0" borderId="2" xfId="1" applyFont="1" applyBorder="1" applyAlignment="1">
      <alignment horizontal="center" vertical="center" wrapText="1"/>
    </xf>
    <xf numFmtId="0" fontId="13" fillId="2" borderId="1" xfId="1" applyFont="1" applyFill="1" applyBorder="1" applyAlignment="1">
      <alignment horizontal="center"/>
    </xf>
    <xf numFmtId="0" fontId="13" fillId="2" borderId="10" xfId="1" applyFont="1" applyFill="1" applyBorder="1" applyAlignment="1">
      <alignment horizontal="center"/>
    </xf>
    <xf numFmtId="0" fontId="13" fillId="2" borderId="3" xfId="1" applyFont="1" applyFill="1" applyBorder="1" applyAlignment="1">
      <alignment horizontal="center"/>
    </xf>
    <xf numFmtId="0" fontId="13" fillId="0" borderId="1" xfId="1" applyFont="1" applyBorder="1" applyAlignment="1">
      <alignment horizontal="center" vertical="center"/>
    </xf>
    <xf numFmtId="0" fontId="13" fillId="0" borderId="10" xfId="1" applyFont="1" applyBorder="1" applyAlignment="1">
      <alignment horizontal="center" vertical="center"/>
    </xf>
    <xf numFmtId="0" fontId="13" fillId="0" borderId="3" xfId="1" applyFont="1" applyBorder="1" applyAlignment="1">
      <alignment horizontal="center" vertical="center"/>
    </xf>
    <xf numFmtId="0" fontId="7" fillId="0" borderId="0" xfId="1" applyFont="1" applyAlignment="1">
      <alignment horizontal="center"/>
    </xf>
    <xf numFmtId="0" fontId="12" fillId="0" borderId="0" xfId="1" applyFont="1" applyAlignment="1">
      <alignment horizontal="center"/>
    </xf>
    <xf numFmtId="0" fontId="3" fillId="3" borderId="1" xfId="1" applyFont="1" applyFill="1" applyBorder="1" applyAlignment="1">
      <alignment horizontal="center" vertical="top" wrapText="1"/>
    </xf>
    <xf numFmtId="0" fontId="3" fillId="3" borderId="10" xfId="1" applyFont="1" applyFill="1" applyBorder="1" applyAlignment="1">
      <alignment horizontal="center" vertical="top" wrapText="1"/>
    </xf>
    <xf numFmtId="0" fontId="3" fillId="3" borderId="3" xfId="1" applyFont="1" applyFill="1" applyBorder="1" applyAlignment="1">
      <alignment horizontal="center" vertical="top" wrapText="1"/>
    </xf>
    <xf numFmtId="0" fontId="9" fillId="0" borderId="0" xfId="1" applyFont="1" applyBorder="1" applyAlignment="1">
      <alignment horizontal="left"/>
    </xf>
    <xf numFmtId="0" fontId="3" fillId="0" borderId="5" xfId="16" applyFont="1" applyBorder="1" applyAlignment="1">
      <alignment horizontal="center"/>
    </xf>
    <xf numFmtId="0" fontId="3" fillId="0" borderId="6" xfId="16" applyFont="1" applyBorder="1" applyAlignment="1">
      <alignment horizontal="center"/>
    </xf>
    <xf numFmtId="0" fontId="3" fillId="0" borderId="14" xfId="0" applyFont="1" applyBorder="1" applyAlignment="1">
      <alignment horizontal="center" vertical="top" wrapText="1"/>
    </xf>
    <xf numFmtId="0" fontId="3" fillId="0" borderId="5" xfId="17" applyFont="1" applyBorder="1" applyAlignment="1">
      <alignment horizontal="center"/>
    </xf>
    <xf numFmtId="0" fontId="3" fillId="0" borderId="6" xfId="17" applyFont="1" applyBorder="1" applyAlignment="1">
      <alignment horizontal="center"/>
    </xf>
    <xf numFmtId="0" fontId="3" fillId="0" borderId="5"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6" xfId="0" applyFont="1" applyFill="1" applyBorder="1" applyAlignment="1">
      <alignment horizontal="center" vertical="top" wrapText="1"/>
    </xf>
    <xf numFmtId="0" fontId="8" fillId="0" borderId="0" xfId="0" applyFont="1" applyBorder="1" applyAlignment="1">
      <alignment horizontal="left" vertical="top" wrapText="1"/>
    </xf>
    <xf numFmtId="0" fontId="3" fillId="0" borderId="5" xfId="18" applyFont="1" applyBorder="1" applyAlignment="1">
      <alignment horizontal="center"/>
    </xf>
    <xf numFmtId="0" fontId="3" fillId="0" borderId="6" xfId="18" applyFont="1" applyBorder="1" applyAlignment="1">
      <alignment horizontal="center"/>
    </xf>
    <xf numFmtId="0" fontId="7" fillId="0" borderId="0" xfId="0" applyFont="1" applyAlignment="1">
      <alignment horizontal="left"/>
    </xf>
    <xf numFmtId="0" fontId="3" fillId="0" borderId="1" xfId="0" applyFont="1" applyBorder="1" applyAlignment="1">
      <alignment horizontal="center" vertical="top"/>
    </xf>
    <xf numFmtId="0" fontId="3" fillId="0" borderId="3" xfId="0" applyFont="1" applyBorder="1" applyAlignment="1">
      <alignment horizontal="center" vertical="top"/>
    </xf>
    <xf numFmtId="0" fontId="4" fillId="0" borderId="0" xfId="0" applyFont="1" applyAlignment="1">
      <alignment horizontal="right"/>
    </xf>
    <xf numFmtId="0" fontId="3" fillId="0" borderId="5" xfId="0" applyFont="1" applyBorder="1" applyAlignment="1">
      <alignment horizontal="center" vertical="top"/>
    </xf>
    <xf numFmtId="0" fontId="3" fillId="0" borderId="9" xfId="0" applyFont="1" applyBorder="1" applyAlignment="1">
      <alignment horizontal="center" vertical="top"/>
    </xf>
    <xf numFmtId="0" fontId="3" fillId="0" borderId="6" xfId="0" applyFont="1" applyBorder="1" applyAlignment="1">
      <alignment horizontal="center" vertical="top"/>
    </xf>
    <xf numFmtId="0" fontId="3" fillId="0" borderId="0" xfId="0" applyFont="1" applyAlignment="1">
      <alignment horizontal="right"/>
    </xf>
    <xf numFmtId="0" fontId="7" fillId="0" borderId="5" xfId="20" applyFont="1" applyBorder="1" applyAlignment="1">
      <alignment horizontal="center"/>
    </xf>
    <xf numFmtId="0" fontId="7" fillId="0" borderId="6" xfId="20" applyFont="1" applyBorder="1" applyAlignment="1">
      <alignment horizontal="center"/>
    </xf>
    <xf numFmtId="0" fontId="12" fillId="0" borderId="0" xfId="0" applyFont="1" applyAlignment="1">
      <alignment horizontal="center" wrapText="1"/>
    </xf>
    <xf numFmtId="0" fontId="9" fillId="0" borderId="0" xfId="0" applyFont="1" applyAlignment="1">
      <alignment horizontal="center" wrapText="1"/>
    </xf>
    <xf numFmtId="0" fontId="8" fillId="0" borderId="2" xfId="0" applyFont="1" applyBorder="1" applyAlignment="1">
      <alignment horizontal="center" vertical="center" wrapText="1"/>
    </xf>
    <xf numFmtId="0" fontId="8" fillId="0" borderId="2" xfId="0" applyFont="1" applyBorder="1" applyAlignment="1">
      <alignment horizontal="center" vertical="top"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 xfId="0" applyFont="1" applyBorder="1" applyAlignment="1">
      <alignment horizontal="center" vertical="center" wrapText="1"/>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6" xfId="0" applyFont="1" applyBorder="1" applyAlignment="1">
      <alignment horizontal="center" vertical="center"/>
    </xf>
    <xf numFmtId="0" fontId="8" fillId="0" borderId="13" xfId="0" applyFont="1" applyBorder="1" applyAlignment="1">
      <alignment vertical="justify" wrapText="1"/>
    </xf>
    <xf numFmtId="0" fontId="41" fillId="0" borderId="0" xfId="0" applyFont="1" applyAlignment="1">
      <alignment horizontal="center"/>
    </xf>
    <xf numFmtId="0" fontId="56" fillId="0" borderId="0" xfId="0" applyFont="1" applyBorder="1" applyAlignment="1">
      <alignment horizontal="center" vertical="top"/>
    </xf>
    <xf numFmtId="0" fontId="53" fillId="0" borderId="2" xfId="0" applyFont="1" applyBorder="1" applyAlignment="1">
      <alignment horizontal="center" vertical="top" wrapText="1"/>
    </xf>
    <xf numFmtId="0" fontId="18" fillId="0" borderId="7" xfId="0" applyFont="1" applyBorder="1" applyAlignment="1">
      <alignment horizontal="left"/>
    </xf>
    <xf numFmtId="0" fontId="53" fillId="0" borderId="1" xfId="0" applyFont="1" applyBorder="1" applyAlignment="1">
      <alignment horizontal="center" vertical="top" wrapText="1"/>
    </xf>
    <xf numFmtId="0" fontId="53" fillId="0" borderId="10" xfId="0" applyFont="1" applyBorder="1" applyAlignment="1">
      <alignment horizontal="center" vertical="top" wrapText="1"/>
    </xf>
    <xf numFmtId="0" fontId="53" fillId="0" borderId="3" xfId="0" applyFont="1" applyBorder="1" applyAlignment="1">
      <alignment horizontal="center" vertical="top" wrapText="1"/>
    </xf>
    <xf numFmtId="0" fontId="8" fillId="0" borderId="13" xfId="0" applyFont="1" applyBorder="1" applyAlignment="1">
      <alignment horizontal="left" vertical="justify" wrapText="1"/>
    </xf>
    <xf numFmtId="0" fontId="8" fillId="0" borderId="0" xfId="0" applyFont="1" applyBorder="1" applyAlignment="1">
      <alignment horizontal="left" vertical="justify" wrapText="1"/>
    </xf>
    <xf numFmtId="0" fontId="36" fillId="0" borderId="7" xfId="0" applyFont="1" applyBorder="1" applyAlignment="1">
      <alignment horizontal="right"/>
    </xf>
    <xf numFmtId="0" fontId="36" fillId="0" borderId="1" xfId="0" applyFont="1" applyBorder="1" applyAlignment="1">
      <alignment horizontal="center" vertical="top" wrapText="1"/>
    </xf>
    <xf numFmtId="0" fontId="36" fillId="0" borderId="3" xfId="0" applyFont="1" applyBorder="1" applyAlignment="1">
      <alignment horizontal="center" vertical="top" wrapText="1"/>
    </xf>
    <xf numFmtId="0" fontId="36" fillId="0" borderId="2" xfId="0" applyFont="1" applyBorder="1" applyAlignment="1">
      <alignment horizontal="center" vertical="top" wrapText="1"/>
    </xf>
    <xf numFmtId="0" fontId="36" fillId="0" borderId="5" xfId="0" applyFont="1" applyBorder="1" applyAlignment="1">
      <alignment horizontal="center" vertical="top" wrapText="1"/>
    </xf>
    <xf numFmtId="0" fontId="36" fillId="0" borderId="9" xfId="0" applyFont="1" applyBorder="1" applyAlignment="1">
      <alignment horizontal="center" vertical="top" wrapText="1"/>
    </xf>
    <xf numFmtId="0" fontId="36" fillId="0" borderId="6" xfId="0" applyFont="1" applyBorder="1" applyAlignment="1">
      <alignment horizontal="center" vertical="top" wrapText="1"/>
    </xf>
    <xf numFmtId="0" fontId="8" fillId="0" borderId="13" xfId="0" applyFont="1" applyBorder="1" applyAlignment="1">
      <alignment horizontal="left" wrapText="1"/>
    </xf>
    <xf numFmtId="0" fontId="0" fillId="0" borderId="13" xfId="0" applyBorder="1" applyAlignment="1">
      <alignment horizontal="left" wrapText="1"/>
    </xf>
    <xf numFmtId="0" fontId="3" fillId="0" borderId="0" xfId="1" applyFont="1" applyBorder="1" applyAlignment="1">
      <alignment horizontal="center" vertical="top" wrapText="1"/>
    </xf>
    <xf numFmtId="0" fontId="3" fillId="2" borderId="1" xfId="1" quotePrefix="1" applyFont="1" applyFill="1" applyBorder="1" applyAlignment="1">
      <alignment horizontal="center" vertical="center" wrapText="1"/>
    </xf>
    <xf numFmtId="0" fontId="3" fillId="2" borderId="3" xfId="1" quotePrefix="1" applyFont="1" applyFill="1" applyBorder="1" applyAlignment="1">
      <alignment horizontal="center" vertical="center" wrapText="1"/>
    </xf>
    <xf numFmtId="0" fontId="6" fillId="0" borderId="0" xfId="1" applyFont="1" applyAlignment="1">
      <alignment horizontal="center"/>
    </xf>
    <xf numFmtId="0" fontId="6" fillId="0" borderId="0" xfId="1" applyFont="1" applyAlignment="1"/>
    <xf numFmtId="0" fontId="3" fillId="0" borderId="0" xfId="1" applyFont="1" applyAlignment="1">
      <alignment horizontal="left"/>
    </xf>
    <xf numFmtId="0" fontId="3" fillId="2" borderId="5" xfId="1" quotePrefix="1" applyFont="1" applyFill="1" applyBorder="1" applyAlignment="1">
      <alignment horizontal="center" vertical="center" wrapText="1"/>
    </xf>
    <xf numFmtId="0" fontId="3" fillId="2" borderId="9" xfId="1" quotePrefix="1" applyFont="1" applyFill="1" applyBorder="1" applyAlignment="1">
      <alignment horizontal="center" vertical="center" wrapText="1"/>
    </xf>
    <xf numFmtId="0" fontId="3" fillId="2" borderId="6" xfId="1" quotePrefix="1" applyFont="1" applyFill="1" applyBorder="1" applyAlignment="1">
      <alignment horizontal="center" vertical="center" wrapText="1"/>
    </xf>
    <xf numFmtId="0" fontId="3" fillId="0" borderId="0" xfId="2" applyFont="1" applyAlignment="1">
      <alignment horizontal="center"/>
    </xf>
    <xf numFmtId="0" fontId="3" fillId="0" borderId="0" xfId="1" applyFont="1" applyAlignment="1">
      <alignment horizontal="left" vertical="top" wrapText="1"/>
    </xf>
    <xf numFmtId="0" fontId="49" fillId="0" borderId="13" xfId="0" applyFont="1" applyBorder="1" applyAlignment="1">
      <alignment horizontal="left" wrapText="1"/>
    </xf>
    <xf numFmtId="0" fontId="49" fillId="0" borderId="0" xfId="0" applyFont="1" applyAlignment="1">
      <alignment horizontal="left" wrapText="1"/>
    </xf>
    <xf numFmtId="0" fontId="37" fillId="0" borderId="1" xfId="0" applyFont="1" applyBorder="1" applyAlignment="1">
      <alignment vertical="center" wrapText="1"/>
    </xf>
    <xf numFmtId="0" fontId="37" fillId="0" borderId="10" xfId="0" applyFont="1" applyBorder="1" applyAlignment="1">
      <alignment vertical="center" wrapText="1"/>
    </xf>
    <xf numFmtId="0" fontId="37" fillId="0" borderId="3" xfId="0" applyFont="1" applyBorder="1" applyAlignment="1">
      <alignment vertical="center" wrapText="1"/>
    </xf>
    <xf numFmtId="0" fontId="17" fillId="0" borderId="0" xfId="0" applyFont="1" applyAlignment="1">
      <alignment horizontal="center" wrapText="1"/>
    </xf>
    <xf numFmtId="0" fontId="8" fillId="0" borderId="2" xfId="0" applyFont="1" applyBorder="1" applyAlignment="1">
      <alignment horizontal="right" vertical="center" wrapText="1"/>
    </xf>
    <xf numFmtId="0" fontId="0" fillId="0" borderId="2" xfId="0" applyBorder="1" applyAlignment="1">
      <alignment horizontal="center" vertical="center"/>
    </xf>
    <xf numFmtId="2" fontId="0" fillId="0" borderId="2" xfId="0" applyNumberFormat="1" applyBorder="1" applyAlignment="1">
      <alignment horizontal="center" vertical="center"/>
    </xf>
    <xf numFmtId="0" fontId="17" fillId="0" borderId="0" xfId="0" applyFont="1" applyAlignment="1">
      <alignment vertical="top" wrapText="1"/>
    </xf>
    <xf numFmtId="0" fontId="6" fillId="0" borderId="0" xfId="0" applyFont="1" applyAlignment="1">
      <alignment horizontal="center" vertical="top" wrapText="1"/>
    </xf>
    <xf numFmtId="0" fontId="37" fillId="0" borderId="0" xfId="0" applyFont="1" applyBorder="1" applyAlignment="1">
      <alignment horizontal="center"/>
    </xf>
    <xf numFmtId="0" fontId="49" fillId="0" borderId="2" xfId="0" applyFont="1" applyBorder="1" applyAlignment="1">
      <alignment horizontal="center" vertical="top" wrapText="1"/>
    </xf>
    <xf numFmtId="0" fontId="18" fillId="3" borderId="7" xfId="0" applyFont="1" applyFill="1" applyBorder="1" applyAlignment="1">
      <alignment horizontal="right"/>
    </xf>
    <xf numFmtId="0" fontId="49" fillId="3" borderId="5" xfId="0" applyFont="1" applyFill="1" applyBorder="1" applyAlignment="1">
      <alignment horizontal="center" vertical="top" wrapText="1"/>
    </xf>
    <xf numFmtId="0" fontId="49" fillId="3" borderId="9" xfId="0" applyFont="1" applyFill="1" applyBorder="1" applyAlignment="1">
      <alignment horizontal="center" vertical="top" wrapText="1"/>
    </xf>
    <xf numFmtId="0" fontId="49" fillId="3" borderId="6" xfId="0" applyFont="1" applyFill="1" applyBorder="1" applyAlignment="1">
      <alignment horizontal="center" vertical="top" wrapText="1"/>
    </xf>
    <xf numFmtId="0" fontId="11" fillId="0" borderId="7" xfId="0" applyFont="1" applyBorder="1" applyAlignment="1">
      <alignment horizontal="right"/>
    </xf>
    <xf numFmtId="0" fontId="3" fillId="3" borderId="2" xfId="0" applyFont="1" applyFill="1" applyBorder="1" applyAlignment="1">
      <alignment horizontal="center" vertical="top" wrapText="1"/>
    </xf>
    <xf numFmtId="0" fontId="46" fillId="0" borderId="7" xfId="0" applyFont="1" applyBorder="1" applyAlignment="1">
      <alignment horizontal="right"/>
    </xf>
    <xf numFmtId="0" fontId="37" fillId="0" borderId="1" xfId="0" applyFont="1" applyBorder="1" applyAlignment="1">
      <alignment horizontal="center" vertical="center" textRotation="90" wrapText="1"/>
    </xf>
    <xf numFmtId="0" fontId="37" fillId="0" borderId="10" xfId="0" quotePrefix="1" applyFont="1" applyBorder="1" applyAlignment="1">
      <alignment horizontal="center" vertical="center" textRotation="90" wrapText="1"/>
    </xf>
    <xf numFmtId="0" fontId="37" fillId="0" borderId="3" xfId="0" quotePrefix="1" applyFont="1" applyBorder="1" applyAlignment="1">
      <alignment horizontal="center" vertical="center" textRotation="90" wrapText="1"/>
    </xf>
    <xf numFmtId="0" fontId="3" fillId="0" borderId="13" xfId="0" applyFont="1" applyBorder="1" applyAlignment="1">
      <alignment horizontal="left" vertical="center" wrapText="1"/>
    </xf>
    <xf numFmtId="0" fontId="7" fillId="0" borderId="0" xfId="3" applyFont="1" applyAlignment="1">
      <alignment horizontal="center" vertical="top" wrapText="1"/>
    </xf>
    <xf numFmtId="0" fontId="3" fillId="0" borderId="2" xfId="0" applyFont="1" applyBorder="1" applyAlignment="1">
      <alignment horizontal="center" vertical="center" wrapText="1"/>
    </xf>
    <xf numFmtId="0" fontId="3" fillId="0" borderId="2" xfId="3" applyFont="1" applyBorder="1" applyAlignment="1">
      <alignment horizontal="center" vertical="center" wrapText="1"/>
    </xf>
    <xf numFmtId="0" fontId="3" fillId="0" borderId="2" xfId="3" applyFont="1" applyBorder="1" applyAlignment="1">
      <alignment horizontal="center" vertical="top" wrapText="1"/>
    </xf>
    <xf numFmtId="0" fontId="0" fillId="0" borderId="2" xfId="0" applyBorder="1" applyAlignment="1">
      <alignment horizontal="center" vertical="top" wrapText="1"/>
    </xf>
    <xf numFmtId="0" fontId="7" fillId="0" borderId="0" xfId="3" applyFont="1" applyAlignment="1">
      <alignment horizontal="center"/>
    </xf>
    <xf numFmtId="0" fontId="0" fillId="0" borderId="0" xfId="0" applyAlignment="1">
      <alignment horizontal="left"/>
    </xf>
    <xf numFmtId="0" fontId="8" fillId="0" borderId="0" xfId="3" applyAlignment="1">
      <alignment horizontal="center"/>
    </xf>
    <xf numFmtId="0" fontId="9" fillId="0" borderId="0" xfId="3" applyFont="1" applyAlignment="1">
      <alignment horizontal="center"/>
    </xf>
    <xf numFmtId="0" fontId="3" fillId="0" borderId="5" xfId="3" applyFont="1" applyBorder="1" applyAlignment="1">
      <alignment horizontal="center" vertical="top"/>
    </xf>
    <xf numFmtId="0" fontId="3" fillId="0" borderId="9" xfId="3" applyFont="1" applyBorder="1" applyAlignment="1">
      <alignment horizontal="center" vertical="top"/>
    </xf>
    <xf numFmtId="0" fontId="3" fillId="0" borderId="2" xfId="3" applyFont="1" applyBorder="1" applyAlignment="1">
      <alignment horizontal="center" vertical="top"/>
    </xf>
    <xf numFmtId="0" fontId="3" fillId="0" borderId="1" xfId="3" applyFont="1" applyBorder="1" applyAlignment="1">
      <alignment horizontal="center" vertical="top" wrapText="1"/>
    </xf>
    <xf numFmtId="0" fontId="3" fillId="0" borderId="3" xfId="3" applyFont="1" applyBorder="1" applyAlignment="1">
      <alignment horizontal="center" vertical="top" wrapText="1"/>
    </xf>
    <xf numFmtId="0" fontId="7" fillId="0" borderId="5" xfId="3" applyFont="1" applyBorder="1" applyAlignment="1">
      <alignment horizontal="center" vertical="top"/>
    </xf>
    <xf numFmtId="0" fontId="7" fillId="0" borderId="9" xfId="3" applyFont="1" applyBorder="1" applyAlignment="1">
      <alignment horizontal="center" vertical="top"/>
    </xf>
    <xf numFmtId="0" fontId="7" fillId="0" borderId="16" xfId="3" applyFont="1" applyBorder="1" applyAlignment="1">
      <alignment horizontal="center" vertical="top"/>
    </xf>
    <xf numFmtId="0" fontId="5" fillId="0" borderId="0" xfId="3" applyFont="1" applyAlignment="1">
      <alignment horizontal="center"/>
    </xf>
    <xf numFmtId="0" fontId="3" fillId="0" borderId="5" xfId="3" applyFont="1" applyBorder="1" applyAlignment="1">
      <alignment horizontal="center"/>
    </xf>
    <xf numFmtId="0" fontId="3" fillId="0" borderId="6" xfId="3" applyFont="1" applyBorder="1" applyAlignment="1">
      <alignment horizontal="center"/>
    </xf>
    <xf numFmtId="0" fontId="8" fillId="0" borderId="0" xfId="3" applyAlignment="1">
      <alignment horizontal="left"/>
    </xf>
    <xf numFmtId="0" fontId="3" fillId="0" borderId="5" xfId="3" applyFont="1" applyBorder="1" applyAlignment="1">
      <alignment horizontal="center" vertical="top" wrapText="1"/>
    </xf>
    <xf numFmtId="0" fontId="3" fillId="0" borderId="9" xfId="3" applyFont="1" applyBorder="1" applyAlignment="1">
      <alignment horizontal="center" vertical="top" wrapText="1"/>
    </xf>
    <xf numFmtId="0" fontId="3" fillId="0" borderId="6" xfId="3" applyFont="1" applyBorder="1" applyAlignment="1">
      <alignment horizontal="center" vertical="top" wrapText="1"/>
    </xf>
    <xf numFmtId="0" fontId="33" fillId="0" borderId="0" xfId="0" applyFont="1" applyAlignment="1">
      <alignment horizontal="right"/>
    </xf>
    <xf numFmtId="0" fontId="36" fillId="0" borderId="0" xfId="0" applyFont="1" applyAlignment="1">
      <alignment horizontal="center" wrapText="1"/>
    </xf>
    <xf numFmtId="0" fontId="8" fillId="0" borderId="5" xfId="0" applyFont="1" applyBorder="1" applyAlignment="1">
      <alignment horizontal="center"/>
    </xf>
    <xf numFmtId="0" fontId="0" fillId="0" borderId="6" xfId="0" applyBorder="1" applyAlignment="1">
      <alignment horizontal="center"/>
    </xf>
    <xf numFmtId="0" fontId="16" fillId="0" borderId="0" xfId="1" applyFont="1" applyAlignment="1">
      <alignment horizontal="center"/>
    </xf>
    <xf numFmtId="0" fontId="36" fillId="0" borderId="10" xfId="0" applyFont="1" applyBorder="1" applyAlignment="1">
      <alignment horizontal="center" vertical="top" wrapText="1"/>
    </xf>
    <xf numFmtId="0" fontId="3" fillId="3" borderId="1" xfId="1" quotePrefix="1" applyFont="1" applyFill="1" applyBorder="1" applyAlignment="1">
      <alignment horizontal="center" vertical="center" wrapText="1"/>
    </xf>
    <xf numFmtId="0" fontId="3" fillId="3" borderId="3" xfId="1" quotePrefix="1" applyFont="1" applyFill="1" applyBorder="1" applyAlignment="1">
      <alignment horizontal="center" vertical="center" wrapText="1"/>
    </xf>
    <xf numFmtId="0" fontId="3" fillId="3" borderId="2" xfId="1" quotePrefix="1" applyFont="1" applyFill="1" applyBorder="1" applyAlignment="1">
      <alignment horizontal="center" vertical="center" wrapText="1"/>
    </xf>
    <xf numFmtId="0" fontId="56" fillId="0" borderId="0" xfId="0" applyFont="1" applyAlignment="1">
      <alignment horizontal="center" vertical="center"/>
    </xf>
    <xf numFmtId="0" fontId="66" fillId="0" borderId="0" xfId="0" applyFont="1" applyBorder="1" applyAlignment="1">
      <alignment horizontal="center" vertical="center"/>
    </xf>
    <xf numFmtId="0" fontId="18" fillId="0" borderId="0" xfId="1" applyFont="1" applyAlignment="1">
      <alignment horizontal="right"/>
    </xf>
    <xf numFmtId="0" fontId="3" fillId="3" borderId="2" xfId="1" applyFont="1" applyFill="1" applyBorder="1" applyAlignment="1">
      <alignment horizontal="center" vertical="center" wrapText="1"/>
    </xf>
    <xf numFmtId="0" fontId="3" fillId="0" borderId="2" xfId="1" applyFont="1" applyBorder="1" applyAlignment="1">
      <alignment horizontal="left"/>
    </xf>
    <xf numFmtId="0" fontId="52" fillId="0" borderId="0" xfId="0" applyFont="1" applyBorder="1" applyAlignment="1">
      <alignment horizontal="center" vertical="top"/>
    </xf>
    <xf numFmtId="0" fontId="59" fillId="0" borderId="0" xfId="0" applyFont="1" applyBorder="1" applyAlignment="1">
      <alignment horizontal="left" vertical="center" wrapText="1"/>
    </xf>
    <xf numFmtId="0" fontId="3" fillId="0" borderId="7" xfId="0" applyFont="1" applyBorder="1" applyAlignment="1">
      <alignment horizontal="left"/>
    </xf>
    <xf numFmtId="0" fontId="53" fillId="0" borderId="12" xfId="0" applyFont="1" applyBorder="1" applyAlignment="1">
      <alignment horizontal="center" vertical="top" wrapText="1"/>
    </xf>
    <xf numFmtId="0" fontId="53" fillId="0" borderId="13" xfId="0" applyFont="1" applyBorder="1" applyAlignment="1">
      <alignment horizontal="center" vertical="top" wrapText="1"/>
    </xf>
    <xf numFmtId="0" fontId="53" fillId="0" borderId="14" xfId="0" applyFont="1" applyBorder="1" applyAlignment="1">
      <alignment horizontal="center" vertical="top" wrapText="1"/>
    </xf>
    <xf numFmtId="0" fontId="53" fillId="0" borderId="11" xfId="0" applyFont="1" applyBorder="1" applyAlignment="1">
      <alignment horizontal="center" vertical="top" wrapText="1"/>
    </xf>
    <xf numFmtId="0" fontId="53" fillId="0" borderId="0" xfId="0" applyFont="1" applyBorder="1" applyAlignment="1">
      <alignment horizontal="center" vertical="top" wrapText="1"/>
    </xf>
    <xf numFmtId="0" fontId="53" fillId="0" borderId="17" xfId="0" applyFont="1" applyBorder="1" applyAlignment="1">
      <alignment horizontal="center" vertical="top" wrapText="1"/>
    </xf>
    <xf numFmtId="0" fontId="43" fillId="0" borderId="0" xfId="0" applyFont="1" applyAlignment="1">
      <alignment horizontal="center" vertical="center" wrapText="1"/>
    </xf>
    <xf numFmtId="0" fontId="68" fillId="0" borderId="0" xfId="0" applyFont="1" applyAlignment="1">
      <alignment horizontal="center"/>
    </xf>
    <xf numFmtId="0" fontId="16" fillId="0" borderId="2" xfId="0" applyFont="1" applyBorder="1" applyAlignment="1">
      <alignment horizontal="center" vertical="top"/>
    </xf>
    <xf numFmtId="0" fontId="16" fillId="0" borderId="0" xfId="0" applyFont="1" applyAlignment="1">
      <alignment horizontal="center" vertical="top" wrapText="1"/>
    </xf>
    <xf numFmtId="0" fontId="16" fillId="0" borderId="0" xfId="0" applyFont="1" applyAlignment="1">
      <alignment horizontal="right" vertical="top" wrapText="1"/>
    </xf>
    <xf numFmtId="0" fontId="16" fillId="0" borderId="2" xfId="0" applyFont="1" applyBorder="1" applyAlignment="1">
      <alignment horizontal="center" vertical="top" wrapText="1"/>
    </xf>
    <xf numFmtId="0" fontId="16" fillId="0" borderId="10" xfId="0" applyFont="1" applyBorder="1" applyAlignment="1">
      <alignment horizontal="center" vertical="top" wrapText="1"/>
    </xf>
    <xf numFmtId="0" fontId="12" fillId="0" borderId="0" xfId="0" applyFont="1" applyAlignment="1">
      <alignment horizontal="center" vertical="top" wrapText="1"/>
    </xf>
    <xf numFmtId="0" fontId="13" fillId="0" borderId="0" xfId="0" applyFont="1" applyAlignment="1">
      <alignment horizontal="center" vertical="top" wrapText="1"/>
    </xf>
    <xf numFmtId="0" fontId="8" fillId="4" borderId="0" xfId="0" applyFont="1" applyFill="1" applyAlignment="1">
      <alignment horizontal="center"/>
    </xf>
    <xf numFmtId="0" fontId="3" fillId="3" borderId="0" xfId="0" applyFont="1" applyFill="1" applyBorder="1" applyAlignment="1">
      <alignment horizontal="right"/>
    </xf>
    <xf numFmtId="0" fontId="3" fillId="3" borderId="5" xfId="0" applyFont="1" applyFill="1" applyBorder="1" applyAlignment="1">
      <alignment horizontal="center" vertical="top" wrapText="1"/>
    </xf>
    <xf numFmtId="0" fontId="3" fillId="3" borderId="9" xfId="0" applyFont="1" applyFill="1" applyBorder="1" applyAlignment="1">
      <alignment horizontal="center" vertical="top" wrapText="1"/>
    </xf>
    <xf numFmtId="0" fontId="3" fillId="3" borderId="6" xfId="0" applyFont="1" applyFill="1" applyBorder="1" applyAlignment="1">
      <alignment horizontal="center" vertical="top" wrapText="1"/>
    </xf>
    <xf numFmtId="0" fontId="3" fillId="3" borderId="0" xfId="0" applyFont="1" applyFill="1" applyAlignment="1">
      <alignment horizontal="left"/>
    </xf>
    <xf numFmtId="0" fontId="3" fillId="3" borderId="12"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0" xfId="0" applyFont="1" applyFill="1" applyAlignment="1">
      <alignment horizontal="right"/>
    </xf>
    <xf numFmtId="0" fontId="3" fillId="3" borderId="2" xfId="0" applyFont="1" applyFill="1" applyBorder="1" applyAlignment="1">
      <alignment horizontal="center" wrapText="1"/>
    </xf>
    <xf numFmtId="0" fontId="17" fillId="3" borderId="0" xfId="0" applyFont="1" applyFill="1" applyAlignment="1">
      <alignment horizontal="center" wrapText="1"/>
    </xf>
    <xf numFmtId="0" fontId="7" fillId="3" borderId="0" xfId="0" applyFont="1" applyFill="1" applyAlignment="1">
      <alignment horizontal="center"/>
    </xf>
    <xf numFmtId="0" fontId="5" fillId="3" borderId="0" xfId="0" applyFont="1" applyFill="1" applyAlignment="1">
      <alignment horizontal="center"/>
    </xf>
    <xf numFmtId="0" fontId="3" fillId="3" borderId="0" xfId="0" applyFont="1" applyFill="1" applyAlignment="1">
      <alignment horizontal="center"/>
    </xf>
    <xf numFmtId="0" fontId="8" fillId="3" borderId="0" xfId="0" applyFont="1" applyFill="1" applyAlignment="1">
      <alignment horizontal="center"/>
    </xf>
    <xf numFmtId="0" fontId="4" fillId="3" borderId="0" xfId="0" applyFont="1" applyFill="1" applyAlignment="1">
      <alignment horizontal="right"/>
    </xf>
    <xf numFmtId="0" fontId="3" fillId="3" borderId="1"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0" borderId="5" xfId="25" applyFont="1" applyFill="1" applyBorder="1" applyAlignment="1">
      <alignment horizontal="center"/>
    </xf>
    <xf numFmtId="0" fontId="3" fillId="0" borderId="6" xfId="25" applyFont="1" applyFill="1" applyBorder="1" applyAlignment="1">
      <alignment horizontal="center"/>
    </xf>
    <xf numFmtId="0" fontId="9" fillId="3" borderId="0" xfId="0" applyFont="1" applyFill="1" applyAlignment="1">
      <alignment horizontal="center" wrapText="1"/>
    </xf>
    <xf numFmtId="0" fontId="44" fillId="0" borderId="0" xfId="1" applyFont="1" applyAlignment="1">
      <alignment horizontal="center"/>
    </xf>
    <xf numFmtId="0" fontId="23" fillId="0" borderId="1" xfId="1" applyFont="1" applyBorder="1" applyAlignment="1">
      <alignment horizontal="center" vertical="top" wrapText="1"/>
    </xf>
    <xf numFmtId="0" fontId="23" fillId="0" borderId="3" xfId="1" applyFont="1" applyBorder="1" applyAlignment="1">
      <alignment horizontal="center" vertical="top" wrapText="1"/>
    </xf>
    <xf numFmtId="0" fontId="23" fillId="0" borderId="5" xfId="1" applyFont="1" applyBorder="1" applyAlignment="1">
      <alignment horizontal="center" vertical="top" wrapText="1"/>
    </xf>
    <xf numFmtId="0" fontId="23" fillId="0" borderId="9" xfId="1" applyFont="1" applyBorder="1" applyAlignment="1">
      <alignment horizontal="center" vertical="top" wrapText="1"/>
    </xf>
    <xf numFmtId="0" fontId="23" fillId="0" borderId="14" xfId="1" applyFont="1" applyBorder="1" applyAlignment="1">
      <alignment horizontal="center" vertical="top" wrapText="1"/>
    </xf>
    <xf numFmtId="0" fontId="16" fillId="0" borderId="19" xfId="26" applyFont="1" applyFill="1" applyBorder="1" applyAlignment="1">
      <alignment horizontal="center"/>
    </xf>
    <xf numFmtId="0" fontId="16" fillId="0" borderId="20" xfId="26" applyFont="1" applyFill="1" applyBorder="1" applyAlignment="1">
      <alignment horizontal="center"/>
    </xf>
    <xf numFmtId="0" fontId="23" fillId="0" borderId="2" xfId="1" applyFont="1" applyBorder="1" applyAlignment="1">
      <alignment horizontal="center" vertical="top" wrapText="1"/>
    </xf>
    <xf numFmtId="0" fontId="23" fillId="0" borderId="6" xfId="1" applyFont="1" applyBorder="1" applyAlignment="1">
      <alignment horizontal="center" vertical="top" wrapText="1"/>
    </xf>
    <xf numFmtId="0" fontId="19" fillId="0" borderId="2" xfId="1" applyFont="1" applyBorder="1" applyAlignment="1">
      <alignment horizontal="center" vertical="top" wrapText="1"/>
    </xf>
    <xf numFmtId="0" fontId="30" fillId="0" borderId="0" xfId="1" applyFont="1" applyAlignment="1">
      <alignment horizontal="center"/>
    </xf>
    <xf numFmtId="0" fontId="7" fillId="0" borderId="2" xfId="0" applyFont="1" applyBorder="1" applyAlignment="1">
      <alignment horizontal="center" vertical="top" wrapText="1"/>
    </xf>
    <xf numFmtId="0" fontId="22" fillId="0" borderId="2" xfId="1" applyFont="1" applyBorder="1" applyAlignment="1">
      <alignment horizontal="center" vertical="top" wrapText="1"/>
    </xf>
    <xf numFmtId="0" fontId="22" fillId="0" borderId="1" xfId="1" applyFont="1" applyBorder="1" applyAlignment="1">
      <alignment horizontal="center" vertical="top" wrapText="1"/>
    </xf>
    <xf numFmtId="0" fontId="22" fillId="0" borderId="3" xfId="1" applyFont="1" applyBorder="1" applyAlignment="1">
      <alignment horizontal="center" vertical="top" wrapText="1"/>
    </xf>
    <xf numFmtId="0" fontId="21" fillId="0" borderId="1" xfId="1" applyFont="1" applyBorder="1" applyAlignment="1">
      <alignment horizontal="center" vertical="top" wrapText="1"/>
    </xf>
    <xf numFmtId="0" fontId="21" fillId="0" borderId="3" xfId="1" applyFont="1" applyBorder="1" applyAlignment="1">
      <alignment horizontal="center" vertical="top" wrapText="1"/>
    </xf>
    <xf numFmtId="0" fontId="21" fillId="0" borderId="5" xfId="1" applyFont="1" applyBorder="1" applyAlignment="1">
      <alignment horizontal="center" vertical="top" wrapText="1"/>
    </xf>
    <xf numFmtId="0" fontId="21" fillId="0" borderId="9" xfId="1" applyFont="1" applyBorder="1" applyAlignment="1">
      <alignment horizontal="center" vertical="top" wrapText="1"/>
    </xf>
    <xf numFmtId="0" fontId="21" fillId="0" borderId="6" xfId="1" applyFont="1" applyBorder="1" applyAlignment="1">
      <alignment horizontal="center" vertical="top" wrapText="1"/>
    </xf>
    <xf numFmtId="0" fontId="19" fillId="0" borderId="5" xfId="1" applyFont="1" applyBorder="1" applyAlignment="1">
      <alignment horizontal="center" vertical="top" wrapText="1"/>
    </xf>
    <xf numFmtId="0" fontId="19" fillId="0" borderId="9" xfId="1" applyFont="1" applyBorder="1" applyAlignment="1">
      <alignment horizontal="center" vertical="top" wrapText="1"/>
    </xf>
    <xf numFmtId="0" fontId="13" fillId="0" borderId="0" xfId="0" applyFont="1" applyAlignment="1">
      <alignment horizontal="justify" vertical="top" wrapText="1"/>
    </xf>
    <xf numFmtId="0" fontId="8" fillId="0" borderId="0" xfId="0" applyFont="1" applyAlignment="1">
      <alignment horizontal="justify" vertical="top" wrapText="1"/>
    </xf>
    <xf numFmtId="0" fontId="0" fillId="0" borderId="0" xfId="0" applyAlignment="1">
      <alignment wrapText="1"/>
    </xf>
    <xf numFmtId="0" fontId="21" fillId="0" borderId="1" xfId="1" applyFont="1" applyBorder="1" applyAlignment="1">
      <alignment horizontal="center" vertical="top"/>
    </xf>
    <xf numFmtId="0" fontId="21" fillId="0" borderId="10" xfId="1" applyFont="1" applyBorder="1" applyAlignment="1">
      <alignment horizontal="center" vertical="top"/>
    </xf>
    <xf numFmtId="0" fontId="21" fillId="0" borderId="3" xfId="1" applyFont="1" applyBorder="1" applyAlignment="1">
      <alignment horizontal="center" vertical="top"/>
    </xf>
    <xf numFmtId="0" fontId="23" fillId="0" borderId="10" xfId="1" applyFont="1" applyBorder="1" applyAlignment="1">
      <alignment horizontal="center" vertical="top" wrapText="1"/>
    </xf>
    <xf numFmtId="0" fontId="21" fillId="0" borderId="2" xfId="1" applyFont="1" applyBorder="1" applyAlignment="1">
      <alignment horizontal="center" wrapText="1"/>
    </xf>
    <xf numFmtId="0" fontId="21" fillId="0" borderId="5" xfId="1" applyFont="1" applyBorder="1" applyAlignment="1">
      <alignment horizontal="center" wrapText="1"/>
    </xf>
    <xf numFmtId="0" fontId="21" fillId="0" borderId="9" xfId="1" applyFont="1" applyBorder="1" applyAlignment="1">
      <alignment horizontal="center" wrapText="1"/>
    </xf>
    <xf numFmtId="0" fontId="21" fillId="0" borderId="6" xfId="1" applyFont="1" applyBorder="1" applyAlignment="1">
      <alignment horizontal="center" wrapText="1"/>
    </xf>
    <xf numFmtId="0" fontId="24" fillId="0" borderId="0" xfId="1" applyFont="1" applyAlignment="1">
      <alignment horizontal="center"/>
    </xf>
    <xf numFmtId="0" fontId="23" fillId="0" borderId="12" xfId="1" applyFont="1" applyBorder="1" applyAlignment="1">
      <alignment horizontal="center" vertical="top" wrapText="1"/>
    </xf>
    <xf numFmtId="0" fontId="23" fillId="0" borderId="11" xfId="1" applyFont="1" applyBorder="1" applyAlignment="1">
      <alignment horizontal="center" vertical="top" wrapText="1"/>
    </xf>
    <xf numFmtId="0" fontId="23" fillId="0" borderId="17" xfId="1" applyFont="1" applyBorder="1" applyAlignment="1">
      <alignment horizontal="center" vertical="top" wrapText="1"/>
    </xf>
    <xf numFmtId="0" fontId="8" fillId="0" borderId="0" xfId="3" applyFont="1"/>
    <xf numFmtId="0" fontId="3" fillId="0" borderId="0" xfId="3" applyFont="1" applyAlignment="1">
      <alignment horizontal="center" vertical="top" wrapText="1"/>
    </xf>
    <xf numFmtId="0" fontId="3" fillId="0" borderId="2" xfId="3" applyFont="1" applyBorder="1" applyAlignment="1">
      <alignment horizontal="center" vertical="center"/>
    </xf>
    <xf numFmtId="0" fontId="3" fillId="0" borderId="0" xfId="3" applyFont="1" applyAlignment="1">
      <alignment horizontal="right" vertical="top" wrapText="1"/>
    </xf>
    <xf numFmtId="0" fontId="3" fillId="0" borderId="0" xfId="3" applyFont="1" applyAlignment="1">
      <alignment horizontal="left"/>
    </xf>
    <xf numFmtId="0" fontId="3" fillId="0" borderId="0" xfId="3" applyFont="1" applyAlignment="1">
      <alignment horizontal="center"/>
    </xf>
    <xf numFmtId="0" fontId="13" fillId="0" borderId="0" xfId="3" applyFont="1" applyAlignment="1">
      <alignment horizontal="center"/>
    </xf>
    <xf numFmtId="0" fontId="6" fillId="0" borderId="0" xfId="3" applyFont="1" applyAlignment="1">
      <alignment horizontal="center" wrapText="1"/>
    </xf>
    <xf numFmtId="0" fontId="18" fillId="0" borderId="7" xfId="3" applyFont="1" applyBorder="1" applyAlignment="1">
      <alignment horizontal="right"/>
    </xf>
  </cellXfs>
  <cellStyles count="28">
    <cellStyle name="Normal" xfId="0" builtinId="0"/>
    <cellStyle name="Normal 10" xfId="11"/>
    <cellStyle name="Normal 11" xfId="12"/>
    <cellStyle name="Normal 12" xfId="13"/>
    <cellStyle name="Normal 13" xfId="14"/>
    <cellStyle name="Normal 15" xfId="15"/>
    <cellStyle name="Normal 16" xfId="16"/>
    <cellStyle name="Normal 17" xfId="17"/>
    <cellStyle name="Normal 19" xfId="18"/>
    <cellStyle name="Normal 2" xfId="1"/>
    <cellStyle name="Normal 2 2" xfId="2"/>
    <cellStyle name="Normal 20" xfId="19"/>
    <cellStyle name="Normal 22" xfId="20"/>
    <cellStyle name="Normal 24" xfId="21"/>
    <cellStyle name="Normal 26" xfId="22"/>
    <cellStyle name="Normal 27" xfId="23"/>
    <cellStyle name="Normal 29" xfId="24"/>
    <cellStyle name="Normal 3" xfId="3"/>
    <cellStyle name="Normal 3 2" xfId="4"/>
    <cellStyle name="Normal 30" xfId="25"/>
    <cellStyle name="Normal 31" xfId="26"/>
    <cellStyle name="Normal 33" xfId="27"/>
    <cellStyle name="Normal 4" xfId="5"/>
    <cellStyle name="Normal 5" xfId="6"/>
    <cellStyle name="Normal 6" xfId="7"/>
    <cellStyle name="Normal 7" xfId="8"/>
    <cellStyle name="Normal 8" xfId="9"/>
    <cellStyle name="Normal 9"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oneCellAnchor>
    <xdr:from>
      <xdr:col>0</xdr:col>
      <xdr:colOff>82550</xdr:colOff>
      <xdr:row>2</xdr:row>
      <xdr:rowOff>147451</xdr:rowOff>
    </xdr:from>
    <xdr:ext cx="9266085" cy="4544096"/>
    <xdr:sp macro="" textlink="">
      <xdr:nvSpPr>
        <xdr:cNvPr id="2" name="Rectangle 1"/>
        <xdr:cNvSpPr/>
      </xdr:nvSpPr>
      <xdr:spPr>
        <a:xfrm>
          <a:off x="82550" y="488446"/>
          <a:ext cx="9263856" cy="4531229"/>
        </a:xfrm>
        <a:prstGeom prst="rect">
          <a:avLst/>
        </a:prstGeom>
        <a:noFill/>
      </xdr:spPr>
      <xdr:txBody>
        <a:bodyPr wrap="square" lIns="91440" tIns="45720" rIns="91440" bIns="45720">
          <a:noAutofit/>
        </a:bodyPr>
        <a:lstStyle/>
        <a:p>
          <a:pPr algn="ctr">
            <a:lnSpc>
              <a:spcPts val="6300"/>
            </a:lnSpc>
          </a:pPr>
          <a:r>
            <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Annual Work Plan &amp; Budget</a:t>
          </a:r>
        </a:p>
        <a:p>
          <a:pPr algn="ctr">
            <a:lnSpc>
              <a:spcPts val="6300"/>
            </a:lnSpc>
          </a:pPr>
          <a:r>
            <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2019-20</a:t>
          </a:r>
        </a:p>
        <a:p>
          <a:pPr algn="ctr">
            <a:lnSpc>
              <a:spcPts val="6300"/>
            </a:lnSpc>
          </a:pPr>
          <a:endPar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5100"/>
            </a:lnSpc>
          </a:pP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KERALA</a:t>
          </a:r>
        </a:p>
        <a:p>
          <a:pPr algn="ctr">
            <a:lnSpc>
              <a:spcPts val="5100"/>
            </a:lnSpc>
          </a:pP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Date of Submission 03.05.2019</a:t>
          </a:r>
          <a:endPar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55059</xdr:rowOff>
    </xdr:from>
    <xdr:ext cx="5588000" cy="2628220"/>
    <xdr:sp macro="" textlink="">
      <xdr:nvSpPr>
        <xdr:cNvPr id="2" name="Rectangle 1"/>
        <xdr:cNvSpPr/>
      </xdr:nvSpPr>
      <xdr:spPr>
        <a:xfrm>
          <a:off x="0" y="531309"/>
          <a:ext cx="5588000" cy="2628220"/>
        </a:xfrm>
        <a:prstGeom prst="rect">
          <a:avLst/>
        </a:prstGeom>
        <a:noFill/>
      </xdr:spPr>
      <xdr:txBody>
        <a:bodyPr wrap="square" lIns="91440" tIns="45720" rIns="91440" bIns="45720">
          <a:sp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Performance during </a:t>
          </a:r>
        </a:p>
        <a:p>
          <a:pPr algn="ctr">
            <a:lnSpc>
              <a:spcPts val="6500"/>
            </a:lnSpc>
          </a:pP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2018-19</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0"/>
  <sheetViews>
    <sheetView tabSelected="1" view="pageBreakPreview" zoomScale="90" zoomScaleSheetLayoutView="90" workbookViewId="0">
      <selection activeCell="C129" sqref="C129"/>
    </sheetView>
  </sheetViews>
  <sheetFormatPr defaultRowHeight="12.75" x14ac:dyDescent="0.2"/>
  <cols>
    <col min="15" max="15" width="12.42578125" customWidth="1"/>
  </cols>
  <sheetData>
    <row r="130" spans="1:1" x14ac:dyDescent="0.2">
      <c r="A130" t="s">
        <v>820</v>
      </c>
    </row>
  </sheetData>
  <printOptions horizontalCentered="1"/>
  <pageMargins left="0.70866141732283472" right="0.70866141732283472" top="0.23622047244094491" bottom="0" header="0.31496062992125984" footer="0.31496062992125984"/>
  <pageSetup paperSize="9" scale="3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view="pageBreakPreview" topLeftCell="A13" zoomScale="80" zoomScaleSheetLayoutView="80" workbookViewId="0">
      <selection activeCell="A34" sqref="A34"/>
    </sheetView>
  </sheetViews>
  <sheetFormatPr defaultRowHeight="12.75" x14ac:dyDescent="0.2"/>
  <cols>
    <col min="2" max="2" width="27.85546875" bestFit="1" customWidth="1"/>
    <col min="3" max="3" width="11.28515625" customWidth="1"/>
    <col min="5" max="5" width="9.5703125" customWidth="1"/>
    <col min="6" max="6" width="9.85546875" customWidth="1"/>
    <col min="7" max="7" width="8.85546875" customWidth="1"/>
    <col min="8" max="8" width="10.5703125" customWidth="1"/>
    <col min="9" max="9" width="9.85546875" customWidth="1"/>
    <col min="11" max="11" width="11.85546875" customWidth="1"/>
    <col min="12" max="12" width="9.42578125" customWidth="1"/>
    <col min="13" max="13" width="12" customWidth="1"/>
    <col min="14" max="14" width="14.140625" customWidth="1"/>
  </cols>
  <sheetData>
    <row r="1" spans="1:19" ht="12.75" customHeight="1" x14ac:dyDescent="0.2">
      <c r="D1" s="641"/>
      <c r="E1" s="641"/>
      <c r="F1" s="641"/>
      <c r="G1" s="641"/>
      <c r="H1" s="641"/>
      <c r="I1" s="641"/>
      <c r="J1" s="641"/>
      <c r="M1" s="102" t="s">
        <v>254</v>
      </c>
    </row>
    <row r="2" spans="1:19" ht="15" x14ac:dyDescent="0.2">
      <c r="A2" s="723" t="s">
        <v>0</v>
      </c>
      <c r="B2" s="723"/>
      <c r="C2" s="723"/>
      <c r="D2" s="723"/>
      <c r="E2" s="723"/>
      <c r="F2" s="723"/>
      <c r="G2" s="723"/>
      <c r="H2" s="723"/>
      <c r="I2" s="723"/>
      <c r="J2" s="723"/>
      <c r="K2" s="723"/>
      <c r="L2" s="723"/>
      <c r="M2" s="723"/>
      <c r="N2" s="723"/>
    </row>
    <row r="3" spans="1:19" ht="20.25" x14ac:dyDescent="0.3">
      <c r="A3" s="638" t="s">
        <v>705</v>
      </c>
      <c r="B3" s="638"/>
      <c r="C3" s="638"/>
      <c r="D3" s="638"/>
      <c r="E3" s="638"/>
      <c r="F3" s="638"/>
      <c r="G3" s="638"/>
      <c r="H3" s="638"/>
      <c r="I3" s="638"/>
      <c r="J3" s="638"/>
      <c r="K3" s="638"/>
      <c r="L3" s="638"/>
      <c r="M3" s="638"/>
      <c r="N3" s="638"/>
    </row>
    <row r="4" spans="1:19" ht="11.25" customHeight="1" x14ac:dyDescent="0.2"/>
    <row r="5" spans="1:19" ht="15.75" x14ac:dyDescent="0.25">
      <c r="A5" s="639" t="s">
        <v>749</v>
      </c>
      <c r="B5" s="639"/>
      <c r="C5" s="639"/>
      <c r="D5" s="639"/>
      <c r="E5" s="639"/>
      <c r="F5" s="639"/>
      <c r="G5" s="639"/>
      <c r="H5" s="639"/>
      <c r="I5" s="639"/>
      <c r="J5" s="639"/>
      <c r="K5" s="639"/>
      <c r="L5" s="639"/>
      <c r="M5" s="639"/>
      <c r="N5" s="639"/>
    </row>
    <row r="7" spans="1:19" x14ac:dyDescent="0.2">
      <c r="A7" s="640" t="s">
        <v>904</v>
      </c>
      <c r="B7" s="640"/>
      <c r="L7" s="712" t="s">
        <v>784</v>
      </c>
      <c r="M7" s="712"/>
      <c r="N7" s="712"/>
      <c r="O7" s="109"/>
    </row>
    <row r="8" spans="1:19" ht="15.75" customHeight="1" x14ac:dyDescent="0.2">
      <c r="A8" s="713" t="s">
        <v>2</v>
      </c>
      <c r="B8" s="713" t="s">
        <v>3</v>
      </c>
      <c r="C8" s="635" t="s">
        <v>4</v>
      </c>
      <c r="D8" s="635"/>
      <c r="E8" s="635"/>
      <c r="F8" s="616"/>
      <c r="G8" s="616"/>
      <c r="H8" s="635" t="s">
        <v>104</v>
      </c>
      <c r="I8" s="635"/>
      <c r="J8" s="635"/>
      <c r="K8" s="635"/>
      <c r="L8" s="635"/>
      <c r="M8" s="713" t="s">
        <v>134</v>
      </c>
      <c r="N8" s="632" t="s">
        <v>135</v>
      </c>
    </row>
    <row r="9" spans="1:19" ht="51" x14ac:dyDescent="0.2">
      <c r="A9" s="714"/>
      <c r="B9" s="714"/>
      <c r="C9" s="5" t="s">
        <v>5</v>
      </c>
      <c r="D9" s="5" t="s">
        <v>6</v>
      </c>
      <c r="E9" s="5" t="s">
        <v>360</v>
      </c>
      <c r="F9" s="5" t="s">
        <v>102</v>
      </c>
      <c r="G9" s="5" t="s">
        <v>117</v>
      </c>
      <c r="H9" s="5" t="s">
        <v>5</v>
      </c>
      <c r="I9" s="5" t="s">
        <v>6</v>
      </c>
      <c r="J9" s="5" t="s">
        <v>360</v>
      </c>
      <c r="K9" s="7" t="s">
        <v>102</v>
      </c>
      <c r="L9" s="7" t="s">
        <v>118</v>
      </c>
      <c r="M9" s="714"/>
      <c r="N9" s="632"/>
      <c r="R9" s="9"/>
      <c r="S9" s="12"/>
    </row>
    <row r="10" spans="1:19" s="14" customFormat="1" x14ac:dyDescent="0.2">
      <c r="A10" s="5">
        <v>1</v>
      </c>
      <c r="B10" s="5">
        <v>2</v>
      </c>
      <c r="C10" s="5">
        <v>3</v>
      </c>
      <c r="D10" s="5">
        <v>4</v>
      </c>
      <c r="E10" s="5">
        <v>5</v>
      </c>
      <c r="F10" s="5">
        <v>6</v>
      </c>
      <c r="G10" s="5">
        <v>7</v>
      </c>
      <c r="H10" s="5">
        <v>8</v>
      </c>
      <c r="I10" s="5">
        <v>9</v>
      </c>
      <c r="J10" s="5">
        <v>10</v>
      </c>
      <c r="K10" s="3">
        <v>11</v>
      </c>
      <c r="L10" s="108">
        <v>12</v>
      </c>
      <c r="M10" s="108">
        <v>13</v>
      </c>
      <c r="N10" s="3">
        <v>14</v>
      </c>
    </row>
    <row r="11" spans="1:19" s="345" customFormat="1" ht="20.45" customHeight="1" x14ac:dyDescent="0.2">
      <c r="A11" s="335">
        <v>1</v>
      </c>
      <c r="B11" s="344" t="s">
        <v>887</v>
      </c>
      <c r="C11" s="340">
        <v>16</v>
      </c>
      <c r="D11" s="340">
        <v>19</v>
      </c>
      <c r="E11" s="340">
        <v>1</v>
      </c>
      <c r="F11" s="340"/>
      <c r="G11" s="341">
        <v>36</v>
      </c>
      <c r="H11" s="340">
        <v>16</v>
      </c>
      <c r="I11" s="340">
        <v>19</v>
      </c>
      <c r="J11" s="340">
        <v>1</v>
      </c>
      <c r="K11" s="340"/>
      <c r="L11" s="341">
        <v>36</v>
      </c>
      <c r="M11" s="340">
        <v>0</v>
      </c>
      <c r="N11" s="340"/>
    </row>
    <row r="12" spans="1:19" s="345" customFormat="1" ht="20.45" customHeight="1" x14ac:dyDescent="0.2">
      <c r="A12" s="335">
        <v>2</v>
      </c>
      <c r="B12" s="344" t="s">
        <v>888</v>
      </c>
      <c r="C12" s="340">
        <v>13</v>
      </c>
      <c r="D12" s="340">
        <v>39</v>
      </c>
      <c r="E12" s="340">
        <v>2</v>
      </c>
      <c r="F12" s="340"/>
      <c r="G12" s="341">
        <v>54</v>
      </c>
      <c r="H12" s="340">
        <v>13</v>
      </c>
      <c r="I12" s="340">
        <v>39</v>
      </c>
      <c r="J12" s="340">
        <v>2</v>
      </c>
      <c r="K12" s="340"/>
      <c r="L12" s="341">
        <v>54</v>
      </c>
      <c r="M12" s="340">
        <v>0</v>
      </c>
      <c r="N12" s="340"/>
    </row>
    <row r="13" spans="1:19" s="345" customFormat="1" ht="20.45" customHeight="1" x14ac:dyDescent="0.2">
      <c r="A13" s="335">
        <v>3</v>
      </c>
      <c r="B13" s="344" t="s">
        <v>889</v>
      </c>
      <c r="C13" s="340">
        <v>9</v>
      </c>
      <c r="D13" s="340">
        <v>19</v>
      </c>
      <c r="E13" s="340">
        <v>2</v>
      </c>
      <c r="F13" s="340"/>
      <c r="G13" s="341">
        <v>30</v>
      </c>
      <c r="H13" s="340">
        <v>9</v>
      </c>
      <c r="I13" s="340">
        <v>19</v>
      </c>
      <c r="J13" s="340">
        <v>2</v>
      </c>
      <c r="K13" s="340"/>
      <c r="L13" s="341">
        <v>30</v>
      </c>
      <c r="M13" s="340">
        <v>0</v>
      </c>
      <c r="N13" s="340"/>
    </row>
    <row r="14" spans="1:19" s="345" customFormat="1" ht="20.45" customHeight="1" x14ac:dyDescent="0.2">
      <c r="A14" s="335">
        <v>4</v>
      </c>
      <c r="B14" s="344" t="s">
        <v>890</v>
      </c>
      <c r="C14" s="340">
        <v>8</v>
      </c>
      <c r="D14" s="340">
        <v>21</v>
      </c>
      <c r="E14" s="340">
        <v>0</v>
      </c>
      <c r="F14" s="340"/>
      <c r="G14" s="341">
        <v>29</v>
      </c>
      <c r="H14" s="340">
        <v>8</v>
      </c>
      <c r="I14" s="340">
        <v>21</v>
      </c>
      <c r="J14" s="340">
        <v>0</v>
      </c>
      <c r="K14" s="340"/>
      <c r="L14" s="341">
        <v>29</v>
      </c>
      <c r="M14" s="340">
        <v>0</v>
      </c>
      <c r="N14" s="340"/>
    </row>
    <row r="15" spans="1:19" s="345" customFormat="1" ht="20.45" customHeight="1" x14ac:dyDescent="0.2">
      <c r="A15" s="335">
        <v>5</v>
      </c>
      <c r="B15" s="344" t="s">
        <v>891</v>
      </c>
      <c r="C15" s="340">
        <v>8</v>
      </c>
      <c r="D15" s="340">
        <v>22</v>
      </c>
      <c r="E15" s="340">
        <v>2</v>
      </c>
      <c r="F15" s="340"/>
      <c r="G15" s="341">
        <v>32</v>
      </c>
      <c r="H15" s="340">
        <v>8</v>
      </c>
      <c r="I15" s="340">
        <v>22</v>
      </c>
      <c r="J15" s="340">
        <v>2</v>
      </c>
      <c r="K15" s="340"/>
      <c r="L15" s="341">
        <v>32</v>
      </c>
      <c r="M15" s="340">
        <v>0</v>
      </c>
      <c r="N15" s="340"/>
    </row>
    <row r="16" spans="1:19" s="345" customFormat="1" ht="20.45" customHeight="1" x14ac:dyDescent="0.2">
      <c r="A16" s="335">
        <v>6</v>
      </c>
      <c r="B16" s="344" t="s">
        <v>892</v>
      </c>
      <c r="C16" s="340">
        <v>10</v>
      </c>
      <c r="D16" s="340">
        <v>22</v>
      </c>
      <c r="E16" s="340">
        <v>0</v>
      </c>
      <c r="F16" s="340"/>
      <c r="G16" s="341">
        <v>32</v>
      </c>
      <c r="H16" s="340">
        <v>10</v>
      </c>
      <c r="I16" s="340">
        <v>22</v>
      </c>
      <c r="J16" s="340">
        <v>0</v>
      </c>
      <c r="K16" s="340"/>
      <c r="L16" s="341">
        <v>32</v>
      </c>
      <c r="M16" s="340">
        <v>0</v>
      </c>
      <c r="N16" s="340"/>
    </row>
    <row r="17" spans="1:14" s="345" customFormat="1" ht="20.45" customHeight="1" x14ac:dyDescent="0.2">
      <c r="A17" s="335">
        <v>7</v>
      </c>
      <c r="B17" s="344" t="s">
        <v>893</v>
      </c>
      <c r="C17" s="340">
        <v>10</v>
      </c>
      <c r="D17" s="340">
        <v>21</v>
      </c>
      <c r="E17" s="340">
        <v>7</v>
      </c>
      <c r="F17" s="340"/>
      <c r="G17" s="342">
        <v>38</v>
      </c>
      <c r="H17" s="340">
        <v>10</v>
      </c>
      <c r="I17" s="340">
        <v>21</v>
      </c>
      <c r="J17" s="340">
        <v>7</v>
      </c>
      <c r="K17" s="340"/>
      <c r="L17" s="342">
        <v>38</v>
      </c>
      <c r="M17" s="340">
        <v>0</v>
      </c>
      <c r="N17" s="340"/>
    </row>
    <row r="18" spans="1:14" s="345" customFormat="1" ht="20.45" customHeight="1" x14ac:dyDescent="0.2">
      <c r="A18" s="335">
        <v>8</v>
      </c>
      <c r="B18" s="344" t="s">
        <v>894</v>
      </c>
      <c r="C18" s="340">
        <v>7</v>
      </c>
      <c r="D18" s="340">
        <v>32</v>
      </c>
      <c r="E18" s="340">
        <v>3</v>
      </c>
      <c r="F18" s="340"/>
      <c r="G18" s="342">
        <v>42</v>
      </c>
      <c r="H18" s="340">
        <v>7</v>
      </c>
      <c r="I18" s="340">
        <v>32</v>
      </c>
      <c r="J18" s="340">
        <v>3</v>
      </c>
      <c r="K18" s="340"/>
      <c r="L18" s="342">
        <v>42</v>
      </c>
      <c r="M18" s="340">
        <v>0</v>
      </c>
      <c r="N18" s="340"/>
    </row>
    <row r="19" spans="1:14" s="345" customFormat="1" ht="20.45" customHeight="1" x14ac:dyDescent="0.2">
      <c r="A19" s="335">
        <v>9</v>
      </c>
      <c r="B19" s="344" t="s">
        <v>895</v>
      </c>
      <c r="C19" s="340">
        <v>14</v>
      </c>
      <c r="D19" s="340">
        <v>29</v>
      </c>
      <c r="E19" s="340">
        <v>2</v>
      </c>
      <c r="F19" s="340"/>
      <c r="G19" s="342">
        <v>45</v>
      </c>
      <c r="H19" s="340">
        <v>14</v>
      </c>
      <c r="I19" s="340">
        <v>29</v>
      </c>
      <c r="J19" s="340">
        <v>2</v>
      </c>
      <c r="K19" s="340"/>
      <c r="L19" s="342">
        <v>45</v>
      </c>
      <c r="M19" s="340">
        <v>0</v>
      </c>
      <c r="N19" s="340"/>
    </row>
    <row r="20" spans="1:14" s="345" customFormat="1" ht="20.45" customHeight="1" x14ac:dyDescent="0.2">
      <c r="A20" s="335">
        <v>10</v>
      </c>
      <c r="B20" s="344" t="s">
        <v>896</v>
      </c>
      <c r="C20" s="340">
        <v>33</v>
      </c>
      <c r="D20" s="340">
        <v>44</v>
      </c>
      <c r="E20" s="340">
        <v>1</v>
      </c>
      <c r="F20" s="340"/>
      <c r="G20" s="342">
        <v>78</v>
      </c>
      <c r="H20" s="340">
        <v>33</v>
      </c>
      <c r="I20" s="340">
        <v>44</v>
      </c>
      <c r="J20" s="340">
        <v>1</v>
      </c>
      <c r="K20" s="340"/>
      <c r="L20" s="342">
        <v>78</v>
      </c>
      <c r="M20" s="340">
        <v>0</v>
      </c>
      <c r="N20" s="340"/>
    </row>
    <row r="21" spans="1:14" s="345" customFormat="1" ht="20.45" customHeight="1" x14ac:dyDescent="0.2">
      <c r="A21" s="335">
        <v>11</v>
      </c>
      <c r="B21" s="344" t="s">
        <v>897</v>
      </c>
      <c r="C21" s="340">
        <v>24</v>
      </c>
      <c r="D21" s="340">
        <v>41</v>
      </c>
      <c r="E21" s="340">
        <v>1</v>
      </c>
      <c r="F21" s="340"/>
      <c r="G21" s="342">
        <v>66</v>
      </c>
      <c r="H21" s="340">
        <v>24</v>
      </c>
      <c r="I21" s="340">
        <v>41</v>
      </c>
      <c r="J21" s="340">
        <v>1</v>
      </c>
      <c r="K21" s="340"/>
      <c r="L21" s="342">
        <v>66</v>
      </c>
      <c r="M21" s="340">
        <v>0</v>
      </c>
      <c r="N21" s="340"/>
    </row>
    <row r="22" spans="1:14" s="345" customFormat="1" ht="20.45" customHeight="1" x14ac:dyDescent="0.2">
      <c r="A22" s="335">
        <v>12</v>
      </c>
      <c r="B22" s="344" t="s">
        <v>898</v>
      </c>
      <c r="C22" s="340">
        <v>10</v>
      </c>
      <c r="D22" s="340">
        <v>11</v>
      </c>
      <c r="E22" s="340">
        <v>2</v>
      </c>
      <c r="F22" s="340"/>
      <c r="G22" s="342">
        <v>23</v>
      </c>
      <c r="H22" s="340">
        <v>10</v>
      </c>
      <c r="I22" s="340">
        <v>11</v>
      </c>
      <c r="J22" s="340">
        <v>2</v>
      </c>
      <c r="K22" s="340"/>
      <c r="L22" s="342">
        <v>23</v>
      </c>
      <c r="M22" s="340">
        <v>0</v>
      </c>
      <c r="N22" s="340"/>
    </row>
    <row r="23" spans="1:14" s="345" customFormat="1" ht="20.45" customHeight="1" x14ac:dyDescent="0.2">
      <c r="A23" s="335">
        <v>13</v>
      </c>
      <c r="B23" s="344" t="s">
        <v>899</v>
      </c>
      <c r="C23" s="340">
        <v>32</v>
      </c>
      <c r="D23" s="340">
        <v>39</v>
      </c>
      <c r="E23" s="340">
        <v>1</v>
      </c>
      <c r="F23" s="340"/>
      <c r="G23" s="342">
        <v>72</v>
      </c>
      <c r="H23" s="340">
        <v>32</v>
      </c>
      <c r="I23" s="340">
        <v>39</v>
      </c>
      <c r="J23" s="340">
        <v>1</v>
      </c>
      <c r="K23" s="340"/>
      <c r="L23" s="342">
        <v>72</v>
      </c>
      <c r="M23" s="340">
        <v>0</v>
      </c>
      <c r="N23" s="340"/>
    </row>
    <row r="24" spans="1:14" s="345" customFormat="1" ht="20.45" customHeight="1" x14ac:dyDescent="0.2">
      <c r="A24" s="335">
        <v>14</v>
      </c>
      <c r="B24" s="344" t="s">
        <v>900</v>
      </c>
      <c r="C24" s="340">
        <v>12</v>
      </c>
      <c r="D24" s="340">
        <v>16</v>
      </c>
      <c r="E24" s="340">
        <v>0</v>
      </c>
      <c r="F24" s="340"/>
      <c r="G24" s="342">
        <v>28</v>
      </c>
      <c r="H24" s="340">
        <v>12</v>
      </c>
      <c r="I24" s="340">
        <v>16</v>
      </c>
      <c r="J24" s="340">
        <v>0</v>
      </c>
      <c r="K24" s="340"/>
      <c r="L24" s="342">
        <v>28</v>
      </c>
      <c r="M24" s="340">
        <v>0</v>
      </c>
      <c r="N24" s="340"/>
    </row>
    <row r="25" spans="1:14" s="345" customFormat="1" ht="20.45" customHeight="1" x14ac:dyDescent="0.25">
      <c r="A25" s="721" t="s">
        <v>18</v>
      </c>
      <c r="B25" s="722"/>
      <c r="C25" s="121">
        <v>206</v>
      </c>
      <c r="D25" s="121">
        <v>375</v>
      </c>
      <c r="E25" s="121">
        <v>24</v>
      </c>
      <c r="F25" s="121"/>
      <c r="G25" s="343">
        <v>605</v>
      </c>
      <c r="H25" s="121">
        <v>206</v>
      </c>
      <c r="I25" s="121">
        <v>375</v>
      </c>
      <c r="J25" s="121">
        <v>24</v>
      </c>
      <c r="K25" s="121"/>
      <c r="L25" s="121">
        <v>605</v>
      </c>
      <c r="M25" s="121">
        <v>0</v>
      </c>
      <c r="N25" s="340"/>
    </row>
    <row r="26" spans="1:14" x14ac:dyDescent="0.2">
      <c r="A26" s="11"/>
      <c r="B26" s="12"/>
      <c r="C26" s="12"/>
      <c r="D26" s="12"/>
      <c r="E26" s="12"/>
      <c r="F26" s="12"/>
      <c r="G26" s="12"/>
      <c r="H26" s="12"/>
      <c r="I26" s="12"/>
      <c r="J26" s="12"/>
      <c r="K26" s="12"/>
      <c r="L26" s="12"/>
      <c r="M26" s="12"/>
      <c r="N26" s="12"/>
    </row>
    <row r="27" spans="1:14" x14ac:dyDescent="0.2">
      <c r="A27" s="10" t="s">
        <v>8</v>
      </c>
    </row>
    <row r="28" spans="1:14" x14ac:dyDescent="0.2">
      <c r="A28" t="s">
        <v>9</v>
      </c>
    </row>
    <row r="29" spans="1:14" x14ac:dyDescent="0.2">
      <c r="A29" t="s">
        <v>10</v>
      </c>
      <c r="K29" s="11" t="s">
        <v>11</v>
      </c>
      <c r="L29" s="11" t="s">
        <v>11</v>
      </c>
      <c r="M29" s="11"/>
      <c r="N29" s="11" t="s">
        <v>11</v>
      </c>
    </row>
    <row r="30" spans="1:14" x14ac:dyDescent="0.2">
      <c r="A30" s="15" t="s">
        <v>433</v>
      </c>
      <c r="J30" s="11"/>
      <c r="K30" s="11"/>
      <c r="L30" s="11"/>
    </row>
    <row r="31" spans="1:14" x14ac:dyDescent="0.2">
      <c r="C31" s="15" t="s">
        <v>434</v>
      </c>
      <c r="E31" s="12"/>
      <c r="F31" s="12"/>
      <c r="G31" s="12"/>
      <c r="H31" s="12"/>
      <c r="I31" s="12"/>
      <c r="J31" s="12"/>
      <c r="K31" s="12"/>
      <c r="L31" s="12"/>
      <c r="M31" s="12"/>
    </row>
    <row r="32" spans="1:14" x14ac:dyDescent="0.2">
      <c r="E32" s="12"/>
      <c r="F32" s="12"/>
      <c r="G32" s="12"/>
      <c r="H32" s="12"/>
      <c r="I32" s="12"/>
      <c r="J32" s="12"/>
      <c r="K32" s="12"/>
      <c r="L32" s="12"/>
      <c r="M32" s="12"/>
      <c r="N32" s="12"/>
    </row>
    <row r="33" spans="1:14" x14ac:dyDescent="0.2">
      <c r="E33" s="12"/>
      <c r="F33" s="12"/>
      <c r="G33" s="12"/>
      <c r="H33" s="12"/>
      <c r="I33" s="12"/>
      <c r="J33" s="12"/>
      <c r="K33" s="12"/>
      <c r="L33" s="12"/>
      <c r="M33" s="12"/>
      <c r="N33" s="12"/>
    </row>
    <row r="34" spans="1:14" ht="15.75" customHeight="1" x14ac:dyDescent="0.25">
      <c r="A34" s="13" t="s">
        <v>1031</v>
      </c>
      <c r="B34" s="13"/>
      <c r="C34" s="13"/>
      <c r="D34" s="13"/>
      <c r="E34" s="13"/>
      <c r="F34" s="13"/>
      <c r="G34" s="13"/>
      <c r="H34" s="13"/>
      <c r="K34" s="14"/>
      <c r="L34" s="724" t="s">
        <v>901</v>
      </c>
      <c r="M34" s="724"/>
      <c r="N34" s="724"/>
    </row>
    <row r="35" spans="1:14" ht="15.75" customHeight="1" x14ac:dyDescent="0.2">
      <c r="A35" s="717" t="s">
        <v>13</v>
      </c>
      <c r="B35" s="717"/>
      <c r="C35" s="717"/>
      <c r="D35" s="717"/>
      <c r="E35" s="717"/>
      <c r="F35" s="717"/>
      <c r="G35" s="717"/>
      <c r="H35" s="717"/>
      <c r="I35" s="717"/>
      <c r="J35" s="717"/>
      <c r="K35" s="717"/>
      <c r="L35" s="717"/>
      <c r="M35" s="717"/>
      <c r="N35" s="717"/>
    </row>
    <row r="36" spans="1:14" ht="15.75" x14ac:dyDescent="0.2">
      <c r="A36" s="717" t="s">
        <v>906</v>
      </c>
      <c r="B36" s="717"/>
      <c r="C36" s="717"/>
      <c r="D36" s="717"/>
      <c r="E36" s="717"/>
      <c r="F36" s="717"/>
      <c r="G36" s="717"/>
      <c r="H36" s="717"/>
      <c r="I36" s="717"/>
      <c r="J36" s="717"/>
      <c r="K36" s="717"/>
      <c r="L36" s="717"/>
      <c r="M36" s="717"/>
      <c r="N36" s="717"/>
    </row>
    <row r="37" spans="1:14" x14ac:dyDescent="0.2">
      <c r="K37" s="640" t="s">
        <v>85</v>
      </c>
      <c r="L37" s="640"/>
      <c r="M37" s="640"/>
      <c r="N37" s="640"/>
    </row>
    <row r="38" spans="1:14" x14ac:dyDescent="0.2">
      <c r="A38" s="716"/>
      <c r="B38" s="716"/>
      <c r="C38" s="716"/>
      <c r="D38" s="716"/>
      <c r="E38" s="716"/>
      <c r="F38" s="716"/>
      <c r="G38" s="716"/>
      <c r="H38" s="716"/>
      <c r="I38" s="716"/>
      <c r="J38" s="716"/>
      <c r="K38" s="716"/>
      <c r="L38" s="716"/>
      <c r="M38" s="716"/>
      <c r="N38" s="716"/>
    </row>
  </sheetData>
  <mergeCells count="18">
    <mergeCell ref="A7:B7"/>
    <mergeCell ref="D1:J1"/>
    <mergeCell ref="A2:N2"/>
    <mergeCell ref="A3:N3"/>
    <mergeCell ref="A5:N5"/>
    <mergeCell ref="L7:N7"/>
    <mergeCell ref="A38:N38"/>
    <mergeCell ref="N8:N9"/>
    <mergeCell ref="L34:N34"/>
    <mergeCell ref="A35:N35"/>
    <mergeCell ref="A36:N36"/>
    <mergeCell ref="K37:N37"/>
    <mergeCell ref="A8:A9"/>
    <mergeCell ref="B8:B9"/>
    <mergeCell ref="C8:G8"/>
    <mergeCell ref="H8:L8"/>
    <mergeCell ref="M8:M9"/>
    <mergeCell ref="A25:B25"/>
  </mergeCells>
  <phoneticPr fontId="0" type="noConversion"/>
  <printOptions horizontalCentered="1"/>
  <pageMargins left="0.70866141732283472" right="0.70866141732283472" top="0.23622047244094491" bottom="0" header="0.31496062992125984" footer="0.31496062992125984"/>
  <pageSetup paperSize="9" scale="8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view="pageBreakPreview" topLeftCell="A13" zoomScale="80" zoomScaleSheetLayoutView="80" workbookViewId="0">
      <selection activeCell="A31" sqref="A31"/>
    </sheetView>
  </sheetViews>
  <sheetFormatPr defaultColWidth="9.140625" defaultRowHeight="12.75" x14ac:dyDescent="0.2"/>
  <cols>
    <col min="1" max="1" width="7.140625" style="15" customWidth="1"/>
    <col min="2" max="2" width="27.140625" style="15" customWidth="1"/>
    <col min="3" max="3" width="10.28515625" style="15" customWidth="1"/>
    <col min="4" max="4" width="9.28515625" style="15" customWidth="1"/>
    <col min="5" max="6" width="9.140625" style="15"/>
    <col min="7" max="7" width="11.7109375" style="15" customWidth="1"/>
    <col min="8" max="8" width="11" style="15" customWidth="1"/>
    <col min="9" max="9" width="9.7109375" style="15" customWidth="1"/>
    <col min="10" max="10" width="9.5703125" style="15" customWidth="1"/>
    <col min="11" max="11" width="11.7109375" style="15" customWidth="1"/>
    <col min="12" max="12" width="10.7109375" style="15" customWidth="1"/>
    <col min="13" max="13" width="13.7109375" style="15" customWidth="1"/>
    <col min="14" max="14" width="12.42578125" style="15" customWidth="1"/>
    <col min="15" max="15" width="10.42578125" style="15" customWidth="1"/>
    <col min="16" max="16" width="9.140625" style="15"/>
    <col min="17" max="17" width="12.7109375" style="15" customWidth="1"/>
    <col min="18" max="16384" width="9.140625" style="15"/>
  </cols>
  <sheetData>
    <row r="1" spans="1:18" customFormat="1" ht="12.75" customHeight="1" x14ac:dyDescent="0.2">
      <c r="D1" s="15"/>
      <c r="E1" s="15"/>
      <c r="F1" s="15"/>
      <c r="G1" s="15"/>
      <c r="H1" s="15"/>
      <c r="I1" s="15"/>
      <c r="J1" s="15"/>
      <c r="K1" s="15"/>
      <c r="L1" s="15"/>
      <c r="M1" s="15"/>
      <c r="N1" s="15"/>
      <c r="O1" s="636" t="s">
        <v>61</v>
      </c>
      <c r="P1" s="636"/>
      <c r="Q1" s="636"/>
    </row>
    <row r="2" spans="1:18" customFormat="1" ht="15" x14ac:dyDescent="0.2">
      <c r="A2" s="723" t="s">
        <v>0</v>
      </c>
      <c r="B2" s="723"/>
      <c r="C2" s="723"/>
      <c r="D2" s="723"/>
      <c r="E2" s="723"/>
      <c r="F2" s="723"/>
      <c r="G2" s="723"/>
      <c r="H2" s="723"/>
      <c r="I2" s="723"/>
      <c r="J2" s="723"/>
      <c r="K2" s="723"/>
      <c r="L2" s="723"/>
      <c r="M2" s="43"/>
      <c r="N2" s="43"/>
      <c r="O2" s="43"/>
      <c r="P2" s="43"/>
    </row>
    <row r="3" spans="1:18" customFormat="1" ht="20.25" x14ac:dyDescent="0.3">
      <c r="A3" s="638" t="s">
        <v>705</v>
      </c>
      <c r="B3" s="638"/>
      <c r="C3" s="638"/>
      <c r="D3" s="638"/>
      <c r="E3" s="638"/>
      <c r="F3" s="638"/>
      <c r="G3" s="638"/>
      <c r="H3" s="638"/>
      <c r="I3" s="638"/>
      <c r="J3" s="638"/>
      <c r="K3" s="638"/>
      <c r="L3" s="638"/>
      <c r="M3" s="42"/>
      <c r="N3" s="42"/>
      <c r="O3" s="42"/>
      <c r="P3" s="42"/>
    </row>
    <row r="4" spans="1:18" customFormat="1" ht="11.25" customHeight="1" x14ac:dyDescent="0.2"/>
    <row r="5" spans="1:18" customFormat="1" ht="15.75" customHeight="1" x14ac:dyDescent="0.25">
      <c r="A5" s="730" t="s">
        <v>750</v>
      </c>
      <c r="B5" s="730"/>
      <c r="C5" s="730"/>
      <c r="D5" s="730"/>
      <c r="E5" s="730"/>
      <c r="F5" s="730"/>
      <c r="G5" s="730"/>
      <c r="H5" s="730"/>
      <c r="I5" s="730"/>
      <c r="J5" s="730"/>
      <c r="K5" s="730"/>
      <c r="L5" s="730"/>
      <c r="M5" s="730"/>
      <c r="N5" s="730"/>
      <c r="O5" s="730"/>
      <c r="P5" s="15"/>
    </row>
    <row r="7" spans="1:18" ht="17.45" customHeight="1" x14ac:dyDescent="0.2">
      <c r="A7" s="640" t="s">
        <v>904</v>
      </c>
      <c r="B7" s="640"/>
      <c r="N7" s="711" t="s">
        <v>782</v>
      </c>
      <c r="O7" s="711"/>
      <c r="P7" s="711"/>
      <c r="Q7" s="711"/>
    </row>
    <row r="8" spans="1:18" ht="24" customHeight="1" x14ac:dyDescent="0.2">
      <c r="A8" s="632" t="s">
        <v>2</v>
      </c>
      <c r="B8" s="632" t="s">
        <v>3</v>
      </c>
      <c r="C8" s="633" t="s">
        <v>789</v>
      </c>
      <c r="D8" s="633"/>
      <c r="E8" s="633"/>
      <c r="F8" s="633"/>
      <c r="G8" s="633"/>
      <c r="H8" s="725" t="s">
        <v>639</v>
      </c>
      <c r="I8" s="633"/>
      <c r="J8" s="633"/>
      <c r="K8" s="633"/>
      <c r="L8" s="633"/>
      <c r="M8" s="726" t="s">
        <v>112</v>
      </c>
      <c r="N8" s="727"/>
      <c r="O8" s="727"/>
      <c r="P8" s="727"/>
      <c r="Q8" s="728"/>
    </row>
    <row r="9" spans="1:18" s="14" customFormat="1" ht="60" customHeight="1" x14ac:dyDescent="0.2">
      <c r="A9" s="632"/>
      <c r="B9" s="632"/>
      <c r="C9" s="5" t="s">
        <v>214</v>
      </c>
      <c r="D9" s="5" t="s">
        <v>215</v>
      </c>
      <c r="E9" s="5" t="s">
        <v>360</v>
      </c>
      <c r="F9" s="5" t="s">
        <v>221</v>
      </c>
      <c r="G9" s="5" t="s">
        <v>117</v>
      </c>
      <c r="H9" s="100" t="s">
        <v>214</v>
      </c>
      <c r="I9" s="5" t="s">
        <v>215</v>
      </c>
      <c r="J9" s="5" t="s">
        <v>360</v>
      </c>
      <c r="K9" s="7" t="s">
        <v>221</v>
      </c>
      <c r="L9" s="5" t="s">
        <v>363</v>
      </c>
      <c r="M9" s="5" t="s">
        <v>214</v>
      </c>
      <c r="N9" s="5" t="s">
        <v>215</v>
      </c>
      <c r="O9" s="5" t="s">
        <v>360</v>
      </c>
      <c r="P9" s="7" t="s">
        <v>221</v>
      </c>
      <c r="Q9" s="5" t="s">
        <v>119</v>
      </c>
      <c r="R9" s="29"/>
    </row>
    <row r="10" spans="1:18" s="64" customFormat="1" x14ac:dyDescent="0.2">
      <c r="A10" s="63">
        <v>1</v>
      </c>
      <c r="B10" s="63">
        <v>2</v>
      </c>
      <c r="C10" s="63">
        <v>3</v>
      </c>
      <c r="D10" s="63">
        <v>4</v>
      </c>
      <c r="E10" s="63">
        <v>5</v>
      </c>
      <c r="F10" s="63">
        <v>6</v>
      </c>
      <c r="G10" s="63">
        <v>7</v>
      </c>
      <c r="H10" s="63">
        <v>8</v>
      </c>
      <c r="I10" s="63">
        <v>9</v>
      </c>
      <c r="J10" s="63">
        <v>10</v>
      </c>
      <c r="K10" s="63">
        <v>11</v>
      </c>
      <c r="L10" s="63">
        <v>12</v>
      </c>
      <c r="M10" s="63">
        <v>13</v>
      </c>
      <c r="N10" s="63">
        <v>14</v>
      </c>
      <c r="O10" s="63">
        <v>15</v>
      </c>
      <c r="P10" s="63">
        <v>16</v>
      </c>
      <c r="Q10" s="63">
        <v>17</v>
      </c>
    </row>
    <row r="11" spans="1:18" ht="25.15" customHeight="1" x14ac:dyDescent="0.2">
      <c r="A11" s="335">
        <v>1</v>
      </c>
      <c r="B11" s="344" t="s">
        <v>887</v>
      </c>
      <c r="C11" s="345">
        <v>87123</v>
      </c>
      <c r="D11" s="340">
        <v>44207</v>
      </c>
      <c r="E11" s="340">
        <v>788</v>
      </c>
      <c r="F11" s="340"/>
      <c r="G11" s="340">
        <v>132118</v>
      </c>
      <c r="H11" s="346">
        <v>84635</v>
      </c>
      <c r="I11" s="340">
        <v>42716</v>
      </c>
      <c r="J11" s="340">
        <v>765</v>
      </c>
      <c r="K11" s="340"/>
      <c r="L11" s="340">
        <v>128116</v>
      </c>
      <c r="M11" s="340">
        <v>16842365</v>
      </c>
      <c r="N11" s="340">
        <v>8500484</v>
      </c>
      <c r="O11" s="340">
        <v>152235</v>
      </c>
      <c r="P11" s="340"/>
      <c r="Q11" s="340">
        <v>25495084</v>
      </c>
    </row>
    <row r="12" spans="1:18" ht="25.15" customHeight="1" x14ac:dyDescent="0.2">
      <c r="A12" s="335">
        <v>2</v>
      </c>
      <c r="B12" s="344" t="s">
        <v>888</v>
      </c>
      <c r="C12" s="345">
        <v>63554</v>
      </c>
      <c r="D12" s="340">
        <v>48641</v>
      </c>
      <c r="E12" s="340">
        <v>248</v>
      </c>
      <c r="F12" s="340"/>
      <c r="G12" s="340">
        <v>112443</v>
      </c>
      <c r="H12" s="346">
        <v>61742</v>
      </c>
      <c r="I12" s="340">
        <v>47066</v>
      </c>
      <c r="J12" s="340">
        <v>223</v>
      </c>
      <c r="K12" s="340"/>
      <c r="L12" s="340">
        <v>109031</v>
      </c>
      <c r="M12" s="340">
        <v>12286658</v>
      </c>
      <c r="N12" s="340">
        <v>9366134</v>
      </c>
      <c r="O12" s="340">
        <v>44377</v>
      </c>
      <c r="P12" s="340"/>
      <c r="Q12" s="340">
        <v>21697169</v>
      </c>
    </row>
    <row r="13" spans="1:18" ht="25.15" customHeight="1" x14ac:dyDescent="0.2">
      <c r="A13" s="335">
        <v>3</v>
      </c>
      <c r="B13" s="344" t="s">
        <v>889</v>
      </c>
      <c r="C13" s="345">
        <v>15491</v>
      </c>
      <c r="D13" s="340">
        <v>17993</v>
      </c>
      <c r="E13" s="340">
        <v>217</v>
      </c>
      <c r="F13" s="340"/>
      <c r="G13" s="340">
        <v>33701</v>
      </c>
      <c r="H13" s="346">
        <v>14445</v>
      </c>
      <c r="I13" s="340">
        <v>16812</v>
      </c>
      <c r="J13" s="340">
        <v>198</v>
      </c>
      <c r="K13" s="340"/>
      <c r="L13" s="340">
        <v>31455</v>
      </c>
      <c r="M13" s="340">
        <v>2874555</v>
      </c>
      <c r="N13" s="340">
        <v>3345588</v>
      </c>
      <c r="O13" s="340">
        <v>39402</v>
      </c>
      <c r="P13" s="340"/>
      <c r="Q13" s="340">
        <v>6259545</v>
      </c>
    </row>
    <row r="14" spans="1:18" ht="25.15" customHeight="1" x14ac:dyDescent="0.2">
      <c r="A14" s="335">
        <v>4</v>
      </c>
      <c r="B14" s="344" t="s">
        <v>890</v>
      </c>
      <c r="C14" s="345">
        <v>34704</v>
      </c>
      <c r="D14" s="340">
        <v>41923</v>
      </c>
      <c r="E14" s="340">
        <v>374</v>
      </c>
      <c r="F14" s="340"/>
      <c r="G14" s="340">
        <v>77001</v>
      </c>
      <c r="H14" s="346">
        <v>33100</v>
      </c>
      <c r="I14" s="340">
        <v>41744</v>
      </c>
      <c r="J14" s="340">
        <v>356</v>
      </c>
      <c r="K14" s="340"/>
      <c r="L14" s="340">
        <v>75200</v>
      </c>
      <c r="M14" s="340">
        <v>6586900</v>
      </c>
      <c r="N14" s="340">
        <v>8307056</v>
      </c>
      <c r="O14" s="340">
        <v>70844</v>
      </c>
      <c r="P14" s="340"/>
      <c r="Q14" s="340">
        <v>14964800</v>
      </c>
    </row>
    <row r="15" spans="1:18" ht="25.15" customHeight="1" x14ac:dyDescent="0.2">
      <c r="A15" s="335">
        <v>5</v>
      </c>
      <c r="B15" s="344" t="s">
        <v>891</v>
      </c>
      <c r="C15" s="345">
        <v>18565</v>
      </c>
      <c r="D15" s="340">
        <v>51555</v>
      </c>
      <c r="E15" s="340">
        <v>439</v>
      </c>
      <c r="F15" s="340"/>
      <c r="G15" s="340">
        <v>70559</v>
      </c>
      <c r="H15" s="346">
        <v>16555</v>
      </c>
      <c r="I15" s="340">
        <v>49878</v>
      </c>
      <c r="J15" s="340">
        <v>418</v>
      </c>
      <c r="K15" s="340"/>
      <c r="L15" s="340">
        <v>66851</v>
      </c>
      <c r="M15" s="340">
        <v>3294445</v>
      </c>
      <c r="N15" s="340">
        <v>9925722</v>
      </c>
      <c r="O15" s="340">
        <v>83182</v>
      </c>
      <c r="P15" s="340"/>
      <c r="Q15" s="340">
        <v>13303349</v>
      </c>
    </row>
    <row r="16" spans="1:18" ht="25.15" customHeight="1" x14ac:dyDescent="0.2">
      <c r="A16" s="335">
        <v>6</v>
      </c>
      <c r="B16" s="344" t="s">
        <v>892</v>
      </c>
      <c r="C16" s="345">
        <v>16012</v>
      </c>
      <c r="D16" s="340">
        <v>29415</v>
      </c>
      <c r="E16" s="340">
        <v>1131</v>
      </c>
      <c r="F16" s="340"/>
      <c r="G16" s="340">
        <v>46558</v>
      </c>
      <c r="H16" s="346">
        <v>15288</v>
      </c>
      <c r="I16" s="340">
        <v>27936</v>
      </c>
      <c r="J16" s="340">
        <v>1071</v>
      </c>
      <c r="K16" s="340"/>
      <c r="L16" s="340">
        <v>44295</v>
      </c>
      <c r="M16" s="340">
        <v>3042312</v>
      </c>
      <c r="N16" s="340">
        <v>5559264</v>
      </c>
      <c r="O16" s="340">
        <v>213129</v>
      </c>
      <c r="P16" s="340"/>
      <c r="Q16" s="340">
        <v>8814705</v>
      </c>
    </row>
    <row r="17" spans="1:17" ht="25.15" customHeight="1" x14ac:dyDescent="0.2">
      <c r="A17" s="335">
        <v>7</v>
      </c>
      <c r="B17" s="344" t="s">
        <v>893</v>
      </c>
      <c r="C17" s="345">
        <v>36789</v>
      </c>
      <c r="D17" s="340">
        <v>76512</v>
      </c>
      <c r="E17" s="340">
        <v>1086</v>
      </c>
      <c r="F17" s="340"/>
      <c r="G17" s="340">
        <v>114387</v>
      </c>
      <c r="H17" s="346">
        <v>35211</v>
      </c>
      <c r="I17" s="340">
        <v>72430</v>
      </c>
      <c r="J17" s="340">
        <v>995</v>
      </c>
      <c r="K17" s="340"/>
      <c r="L17" s="340">
        <v>108636</v>
      </c>
      <c r="M17" s="340">
        <v>7006989</v>
      </c>
      <c r="N17" s="340">
        <v>14413570</v>
      </c>
      <c r="O17" s="340">
        <v>198005</v>
      </c>
      <c r="P17" s="340"/>
      <c r="Q17" s="340">
        <v>21618564</v>
      </c>
    </row>
    <row r="18" spans="1:17" ht="25.15" customHeight="1" x14ac:dyDescent="0.2">
      <c r="A18" s="335">
        <v>8</v>
      </c>
      <c r="B18" s="344" t="s">
        <v>894</v>
      </c>
      <c r="C18" s="345">
        <v>34222</v>
      </c>
      <c r="D18" s="340">
        <v>107812</v>
      </c>
      <c r="E18" s="340">
        <v>732</v>
      </c>
      <c r="F18" s="340"/>
      <c r="G18" s="340">
        <v>142766</v>
      </c>
      <c r="H18" s="346">
        <v>32866</v>
      </c>
      <c r="I18" s="340">
        <v>103012</v>
      </c>
      <c r="J18" s="340">
        <v>695</v>
      </c>
      <c r="K18" s="340"/>
      <c r="L18" s="340">
        <v>136573</v>
      </c>
      <c r="M18" s="340">
        <v>6540334</v>
      </c>
      <c r="N18" s="340">
        <v>20499388</v>
      </c>
      <c r="O18" s="340">
        <v>138305</v>
      </c>
      <c r="P18" s="340"/>
      <c r="Q18" s="340">
        <v>27178027</v>
      </c>
    </row>
    <row r="19" spans="1:17" ht="25.15" customHeight="1" x14ac:dyDescent="0.2">
      <c r="A19" s="335">
        <v>9</v>
      </c>
      <c r="B19" s="344" t="s">
        <v>895</v>
      </c>
      <c r="C19" s="345">
        <v>58004</v>
      </c>
      <c r="D19" s="340">
        <v>104163</v>
      </c>
      <c r="E19" s="340">
        <v>696</v>
      </c>
      <c r="F19" s="340"/>
      <c r="G19" s="340">
        <v>162863</v>
      </c>
      <c r="H19" s="346">
        <v>56412</v>
      </c>
      <c r="I19" s="340">
        <v>101177</v>
      </c>
      <c r="J19" s="340">
        <v>666</v>
      </c>
      <c r="K19" s="340"/>
      <c r="L19" s="340">
        <v>158255</v>
      </c>
      <c r="M19" s="340">
        <v>11225988</v>
      </c>
      <c r="N19" s="340">
        <v>20134223</v>
      </c>
      <c r="O19" s="340">
        <v>132534</v>
      </c>
      <c r="P19" s="340"/>
      <c r="Q19" s="340">
        <v>31492745</v>
      </c>
    </row>
    <row r="20" spans="1:17" ht="25.15" customHeight="1" x14ac:dyDescent="0.2">
      <c r="A20" s="335">
        <v>10</v>
      </c>
      <c r="B20" s="344" t="s">
        <v>896</v>
      </c>
      <c r="C20" s="345">
        <v>148469</v>
      </c>
      <c r="D20" s="340">
        <v>197436</v>
      </c>
      <c r="E20" s="340">
        <v>2347</v>
      </c>
      <c r="F20" s="340"/>
      <c r="G20" s="340">
        <v>348252</v>
      </c>
      <c r="H20" s="346">
        <v>145575</v>
      </c>
      <c r="I20" s="340">
        <v>192422</v>
      </c>
      <c r="J20" s="340">
        <v>2248</v>
      </c>
      <c r="K20" s="340"/>
      <c r="L20" s="340">
        <v>340245</v>
      </c>
      <c r="M20" s="340">
        <v>28969425</v>
      </c>
      <c r="N20" s="340">
        <v>38291978</v>
      </c>
      <c r="O20" s="340">
        <v>447352</v>
      </c>
      <c r="P20" s="340"/>
      <c r="Q20" s="340">
        <v>67708755</v>
      </c>
    </row>
    <row r="21" spans="1:17" ht="25.15" customHeight="1" x14ac:dyDescent="0.2">
      <c r="A21" s="335">
        <v>11</v>
      </c>
      <c r="B21" s="344" t="s">
        <v>897</v>
      </c>
      <c r="C21" s="345">
        <v>55177</v>
      </c>
      <c r="D21" s="340">
        <v>111971</v>
      </c>
      <c r="E21" s="340">
        <v>596</v>
      </c>
      <c r="F21" s="340"/>
      <c r="G21" s="340">
        <v>167744</v>
      </c>
      <c r="H21" s="346">
        <v>53106</v>
      </c>
      <c r="I21" s="340">
        <v>108812</v>
      </c>
      <c r="J21" s="340">
        <v>557</v>
      </c>
      <c r="K21" s="340"/>
      <c r="L21" s="340">
        <v>162475</v>
      </c>
      <c r="M21" s="340">
        <v>10568094</v>
      </c>
      <c r="N21" s="340">
        <v>21653588</v>
      </c>
      <c r="O21" s="340">
        <v>110843</v>
      </c>
      <c r="P21" s="340"/>
      <c r="Q21" s="340">
        <v>32332525</v>
      </c>
    </row>
    <row r="22" spans="1:17" ht="25.15" customHeight="1" x14ac:dyDescent="0.2">
      <c r="A22" s="335">
        <v>12</v>
      </c>
      <c r="B22" s="344" t="s">
        <v>898</v>
      </c>
      <c r="C22" s="345">
        <v>31247</v>
      </c>
      <c r="D22" s="340">
        <v>23106</v>
      </c>
      <c r="E22" s="340">
        <v>954</v>
      </c>
      <c r="F22" s="340"/>
      <c r="G22" s="340">
        <v>55307</v>
      </c>
      <c r="H22" s="346">
        <v>30121</v>
      </c>
      <c r="I22" s="340">
        <v>21112</v>
      </c>
      <c r="J22" s="340">
        <v>911</v>
      </c>
      <c r="K22" s="340"/>
      <c r="L22" s="340">
        <v>52144</v>
      </c>
      <c r="M22" s="340">
        <v>5994079</v>
      </c>
      <c r="N22" s="340">
        <v>4201288</v>
      </c>
      <c r="O22" s="340">
        <v>181289</v>
      </c>
      <c r="P22" s="340"/>
      <c r="Q22" s="340">
        <v>10376656</v>
      </c>
    </row>
    <row r="23" spans="1:17" ht="25.15" customHeight="1" x14ac:dyDescent="0.2">
      <c r="A23" s="335">
        <v>13</v>
      </c>
      <c r="B23" s="344" t="s">
        <v>899</v>
      </c>
      <c r="C23" s="345">
        <v>26458</v>
      </c>
      <c r="D23" s="340">
        <v>98167</v>
      </c>
      <c r="E23" s="340">
        <v>681</v>
      </c>
      <c r="F23" s="340"/>
      <c r="G23" s="340">
        <v>125306</v>
      </c>
      <c r="H23" s="346">
        <v>24258</v>
      </c>
      <c r="I23" s="340">
        <v>94656</v>
      </c>
      <c r="J23" s="340">
        <v>663</v>
      </c>
      <c r="K23" s="340"/>
      <c r="L23" s="340">
        <v>119577</v>
      </c>
      <c r="M23" s="340">
        <v>4827342</v>
      </c>
      <c r="N23" s="340">
        <v>18836544</v>
      </c>
      <c r="O23" s="340">
        <v>131937</v>
      </c>
      <c r="P23" s="340"/>
      <c r="Q23" s="340">
        <v>23795823</v>
      </c>
    </row>
    <row r="24" spans="1:17" ht="25.15" customHeight="1" x14ac:dyDescent="0.2">
      <c r="A24" s="335">
        <v>14</v>
      </c>
      <c r="B24" s="344" t="s">
        <v>900</v>
      </c>
      <c r="C24" s="345">
        <v>39951</v>
      </c>
      <c r="D24" s="340">
        <v>32587</v>
      </c>
      <c r="E24" s="340">
        <v>1455</v>
      </c>
      <c r="F24" s="340"/>
      <c r="G24" s="340">
        <v>73993</v>
      </c>
      <c r="H24" s="346">
        <v>38103</v>
      </c>
      <c r="I24" s="340">
        <v>33718</v>
      </c>
      <c r="J24" s="340">
        <v>1433</v>
      </c>
      <c r="K24" s="340"/>
      <c r="L24" s="340">
        <v>73254</v>
      </c>
      <c r="M24" s="340">
        <v>7582497</v>
      </c>
      <c r="N24" s="340">
        <v>6709882</v>
      </c>
      <c r="O24" s="340">
        <v>285167</v>
      </c>
      <c r="P24" s="340"/>
      <c r="Q24" s="340">
        <v>14577546</v>
      </c>
    </row>
    <row r="25" spans="1:17" ht="25.15" customHeight="1" x14ac:dyDescent="0.25">
      <c r="A25" s="721" t="s">
        <v>18</v>
      </c>
      <c r="B25" s="729"/>
      <c r="C25" s="121">
        <v>665766</v>
      </c>
      <c r="D25" s="121">
        <v>985488</v>
      </c>
      <c r="E25" s="121">
        <v>11744</v>
      </c>
      <c r="F25" s="121">
        <v>0</v>
      </c>
      <c r="G25" s="121">
        <v>1662998</v>
      </c>
      <c r="H25" s="121">
        <v>641417</v>
      </c>
      <c r="I25" s="121">
        <v>953491</v>
      </c>
      <c r="J25" s="121">
        <v>11199</v>
      </c>
      <c r="K25" s="121">
        <v>0</v>
      </c>
      <c r="L25" s="121">
        <v>1606107</v>
      </c>
      <c r="M25" s="121">
        <v>127641983</v>
      </c>
      <c r="N25" s="121">
        <v>189744709</v>
      </c>
      <c r="O25" s="121">
        <v>2228601</v>
      </c>
      <c r="P25" s="121"/>
      <c r="Q25" s="121">
        <v>319615293</v>
      </c>
    </row>
    <row r="26" spans="1:17" x14ac:dyDescent="0.2">
      <c r="A26" s="10" t="s">
        <v>8</v>
      </c>
      <c r="B26"/>
      <c r="C26"/>
      <c r="D26"/>
    </row>
    <row r="27" spans="1:17" x14ac:dyDescent="0.2">
      <c r="A27" t="s">
        <v>9</v>
      </c>
      <c r="B27"/>
      <c r="C27"/>
      <c r="D27"/>
    </row>
    <row r="28" spans="1:17" x14ac:dyDescent="0.2">
      <c r="A28" t="s">
        <v>10</v>
      </c>
      <c r="B28"/>
      <c r="C28"/>
      <c r="D28"/>
      <c r="I28" s="11"/>
      <c r="J28" s="11"/>
      <c r="K28" s="11"/>
      <c r="L28" s="11"/>
    </row>
    <row r="29" spans="1:17" customFormat="1" x14ac:dyDescent="0.2">
      <c r="A29" s="15" t="s">
        <v>433</v>
      </c>
      <c r="J29" s="11"/>
      <c r="K29" s="11"/>
      <c r="L29" s="11"/>
    </row>
    <row r="30" spans="1:17" customFormat="1" x14ac:dyDescent="0.2">
      <c r="C30" s="15" t="s">
        <v>434</v>
      </c>
      <c r="E30" s="12"/>
      <c r="F30" s="12"/>
      <c r="G30" s="12"/>
      <c r="H30" s="12"/>
      <c r="I30" s="12"/>
      <c r="J30" s="12"/>
      <c r="K30" s="12"/>
      <c r="L30" s="12"/>
      <c r="M30" s="12"/>
    </row>
    <row r="31" spans="1:17" x14ac:dyDescent="0.2">
      <c r="A31" s="14" t="s">
        <v>1031</v>
      </c>
      <c r="B31" s="14"/>
      <c r="C31" s="14"/>
      <c r="D31" s="14"/>
      <c r="E31" s="14"/>
      <c r="F31" s="14"/>
      <c r="G31" s="14"/>
      <c r="I31" s="14"/>
      <c r="O31" s="657" t="s">
        <v>901</v>
      </c>
      <c r="P31" s="657"/>
      <c r="Q31" s="657"/>
    </row>
    <row r="32" spans="1:17" ht="12.75" customHeight="1" x14ac:dyDescent="0.2">
      <c r="A32" s="657" t="s">
        <v>908</v>
      </c>
      <c r="B32" s="657"/>
      <c r="C32" s="657"/>
      <c r="D32" s="657"/>
      <c r="E32" s="657"/>
      <c r="F32" s="657"/>
      <c r="G32" s="657"/>
      <c r="H32" s="657"/>
      <c r="I32" s="657"/>
      <c r="J32" s="657"/>
      <c r="K32" s="657"/>
      <c r="L32" s="657"/>
      <c r="M32" s="657"/>
      <c r="N32" s="657"/>
      <c r="O32" s="657"/>
      <c r="P32" s="657"/>
      <c r="Q32" s="657"/>
    </row>
    <row r="33" spans="1:18" x14ac:dyDescent="0.2">
      <c r="A33" s="657" t="s">
        <v>909</v>
      </c>
      <c r="B33" s="657"/>
      <c r="C33" s="657"/>
      <c r="D33" s="657"/>
      <c r="E33" s="657"/>
      <c r="F33" s="657"/>
      <c r="G33" s="657"/>
      <c r="H33" s="657"/>
      <c r="I33" s="657"/>
      <c r="J33" s="657"/>
      <c r="K33" s="657"/>
      <c r="L33" s="657"/>
      <c r="M33" s="657"/>
      <c r="N33" s="657"/>
      <c r="O33" s="657"/>
      <c r="P33" s="657"/>
      <c r="Q33" s="657"/>
      <c r="R33" s="657"/>
    </row>
    <row r="34" spans="1:18" x14ac:dyDescent="0.2">
      <c r="A34" s="14"/>
      <c r="B34" s="14"/>
      <c r="C34" s="14"/>
      <c r="D34" s="14"/>
      <c r="E34" s="14"/>
      <c r="F34" s="14"/>
      <c r="N34" s="640" t="s">
        <v>85</v>
      </c>
      <c r="O34" s="640"/>
      <c r="P34" s="640"/>
      <c r="Q34" s="640"/>
    </row>
    <row r="35" spans="1:18" x14ac:dyDescent="0.2">
      <c r="A35" s="731"/>
      <c r="B35" s="731"/>
      <c r="C35" s="731"/>
      <c r="D35" s="731"/>
      <c r="E35" s="731"/>
      <c r="F35" s="731"/>
      <c r="G35" s="731"/>
      <c r="H35" s="731"/>
      <c r="I35" s="731"/>
      <c r="J35" s="731"/>
      <c r="K35" s="731"/>
      <c r="L35" s="731"/>
    </row>
  </sheetData>
  <mergeCells count="17">
    <mergeCell ref="A32:Q32"/>
    <mergeCell ref="N7:Q7"/>
    <mergeCell ref="A25:B25"/>
    <mergeCell ref="A5:O5"/>
    <mergeCell ref="A35:L35"/>
    <mergeCell ref="N34:Q34"/>
    <mergeCell ref="A33:R33"/>
    <mergeCell ref="O31:Q31"/>
    <mergeCell ref="O1:Q1"/>
    <mergeCell ref="A2:L2"/>
    <mergeCell ref="A3:L3"/>
    <mergeCell ref="A8:A9"/>
    <mergeCell ref="B8:B9"/>
    <mergeCell ref="C8:G8"/>
    <mergeCell ref="H8:L8"/>
    <mergeCell ref="M8:Q8"/>
    <mergeCell ref="A7:B7"/>
  </mergeCells>
  <phoneticPr fontId="0" type="noConversion"/>
  <printOptions horizontalCentered="1"/>
  <pageMargins left="0.70866141732283472" right="0.70866141732283472" top="0.23622047244094491" bottom="0" header="0.31496062992125984" footer="0.31496062992125984"/>
  <pageSetup paperSize="9" scale="6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view="pageBreakPreview" topLeftCell="A13" zoomScale="80" zoomScaleSheetLayoutView="80" workbookViewId="0">
      <selection activeCell="A32" sqref="A32"/>
    </sheetView>
  </sheetViews>
  <sheetFormatPr defaultColWidth="9.140625" defaultRowHeight="12.75" x14ac:dyDescent="0.2"/>
  <cols>
    <col min="1" max="1" width="7.140625" style="15" customWidth="1"/>
    <col min="2" max="2" width="29.28515625" style="15" customWidth="1"/>
    <col min="3" max="3" width="9.5703125" style="15" customWidth="1"/>
    <col min="4" max="4" width="9.28515625" style="15" customWidth="1"/>
    <col min="5" max="6" width="9.140625" style="15"/>
    <col min="7" max="7" width="10.85546875" style="15" customWidth="1"/>
    <col min="8" max="8" width="10.28515625" style="15" customWidth="1"/>
    <col min="9" max="9" width="10.85546875" style="15" customWidth="1"/>
    <col min="10" max="10" width="10.28515625" style="15" customWidth="1"/>
    <col min="11" max="11" width="11.28515625" style="15" customWidth="1"/>
    <col min="12" max="12" width="11.7109375" style="15" customWidth="1"/>
    <col min="13" max="13" width="11.42578125" style="15" customWidth="1"/>
    <col min="14" max="14" width="12.5703125" style="15" customWidth="1"/>
    <col min="15" max="15" width="9.7109375" style="15" customWidth="1"/>
    <col min="16" max="16" width="9.140625" style="15"/>
    <col min="17" max="17" width="13.42578125" style="15" customWidth="1"/>
    <col min="18" max="18" width="9.140625" style="15" hidden="1" customWidth="1"/>
    <col min="19" max="16384" width="9.140625" style="15"/>
  </cols>
  <sheetData>
    <row r="1" spans="1:19" customFormat="1" ht="12.75" customHeight="1" x14ac:dyDescent="0.2">
      <c r="D1" s="15"/>
      <c r="E1" s="15"/>
      <c r="F1" s="15"/>
      <c r="G1" s="15"/>
      <c r="H1" s="15"/>
      <c r="I1" s="15"/>
      <c r="J1" s="15"/>
      <c r="K1" s="15"/>
      <c r="L1" s="15"/>
      <c r="M1" s="15"/>
      <c r="N1" s="15"/>
      <c r="O1" s="636" t="s">
        <v>62</v>
      </c>
      <c r="P1" s="636"/>
      <c r="Q1" s="636"/>
    </row>
    <row r="2" spans="1:19" customFormat="1" ht="15.75" x14ac:dyDescent="0.25">
      <c r="A2" s="637" t="s">
        <v>0</v>
      </c>
      <c r="B2" s="637"/>
      <c r="C2" s="637"/>
      <c r="D2" s="637"/>
      <c r="E2" s="637"/>
      <c r="F2" s="637"/>
      <c r="G2" s="637"/>
      <c r="H2" s="637"/>
      <c r="I2" s="637"/>
      <c r="J2" s="637"/>
      <c r="K2" s="637"/>
      <c r="L2" s="637"/>
      <c r="M2" s="43"/>
      <c r="N2" s="43"/>
      <c r="O2" s="43"/>
      <c r="P2" s="43"/>
    </row>
    <row r="3" spans="1:19" customFormat="1" ht="20.25" x14ac:dyDescent="0.3">
      <c r="A3" s="638" t="s">
        <v>705</v>
      </c>
      <c r="B3" s="638"/>
      <c r="C3" s="638"/>
      <c r="D3" s="638"/>
      <c r="E3" s="638"/>
      <c r="F3" s="638"/>
      <c r="G3" s="638"/>
      <c r="H3" s="638"/>
      <c r="I3" s="638"/>
      <c r="J3" s="638"/>
      <c r="K3" s="638"/>
      <c r="L3" s="638"/>
      <c r="M3" s="42"/>
      <c r="N3" s="42"/>
      <c r="O3" s="42"/>
      <c r="P3" s="42"/>
    </row>
    <row r="4" spans="1:19" customFormat="1" ht="11.25" customHeight="1" x14ac:dyDescent="0.2"/>
    <row r="5" spans="1:19" customFormat="1" ht="15.75" x14ac:dyDescent="0.25">
      <c r="A5" s="730" t="s">
        <v>847</v>
      </c>
      <c r="B5" s="730"/>
      <c r="C5" s="730"/>
      <c r="D5" s="730"/>
      <c r="E5" s="730"/>
      <c r="F5" s="730"/>
      <c r="G5" s="730"/>
      <c r="H5" s="730"/>
      <c r="I5" s="730"/>
      <c r="J5" s="730"/>
      <c r="K5" s="730"/>
      <c r="L5" s="730"/>
      <c r="M5" s="15"/>
      <c r="N5" s="15"/>
      <c r="O5" s="15"/>
      <c r="P5" s="15"/>
    </row>
    <row r="7" spans="1:19" ht="12.6" customHeight="1" x14ac:dyDescent="0.2">
      <c r="A7" s="640" t="s">
        <v>904</v>
      </c>
      <c r="B7" s="640"/>
      <c r="N7" s="711" t="s">
        <v>782</v>
      </c>
      <c r="O7" s="711"/>
      <c r="P7" s="711"/>
      <c r="Q7" s="711"/>
      <c r="R7" s="711"/>
    </row>
    <row r="8" spans="1:19" s="14" customFormat="1" ht="29.45" customHeight="1" x14ac:dyDescent="0.2">
      <c r="A8" s="632" t="s">
        <v>2</v>
      </c>
      <c r="B8" s="632" t="s">
        <v>3</v>
      </c>
      <c r="C8" s="633" t="s">
        <v>790</v>
      </c>
      <c r="D8" s="633"/>
      <c r="E8" s="633"/>
      <c r="F8" s="733"/>
      <c r="G8" s="733"/>
      <c r="H8" s="725" t="s">
        <v>639</v>
      </c>
      <c r="I8" s="633"/>
      <c r="J8" s="633"/>
      <c r="K8" s="633"/>
      <c r="L8" s="633"/>
      <c r="M8" s="726" t="s">
        <v>112</v>
      </c>
      <c r="N8" s="727"/>
      <c r="O8" s="727"/>
      <c r="P8" s="727"/>
      <c r="Q8" s="728"/>
    </row>
    <row r="9" spans="1:19" s="14" customFormat="1" ht="38.25" x14ac:dyDescent="0.2">
      <c r="A9" s="632"/>
      <c r="B9" s="632"/>
      <c r="C9" s="5" t="s">
        <v>214</v>
      </c>
      <c r="D9" s="5" t="s">
        <v>215</v>
      </c>
      <c r="E9" s="5" t="s">
        <v>360</v>
      </c>
      <c r="F9" s="7" t="s">
        <v>221</v>
      </c>
      <c r="G9" s="7" t="s">
        <v>117</v>
      </c>
      <c r="H9" s="5" t="s">
        <v>214</v>
      </c>
      <c r="I9" s="5" t="s">
        <v>215</v>
      </c>
      <c r="J9" s="5" t="s">
        <v>360</v>
      </c>
      <c r="K9" s="5" t="s">
        <v>221</v>
      </c>
      <c r="L9" s="5" t="s">
        <v>118</v>
      </c>
      <c r="M9" s="5" t="s">
        <v>214</v>
      </c>
      <c r="N9" s="5" t="s">
        <v>215</v>
      </c>
      <c r="O9" s="5" t="s">
        <v>360</v>
      </c>
      <c r="P9" s="7" t="s">
        <v>221</v>
      </c>
      <c r="Q9" s="5" t="s">
        <v>119</v>
      </c>
      <c r="R9" s="28"/>
      <c r="S9" s="29"/>
    </row>
    <row r="10" spans="1:19" s="14" customFormat="1" x14ac:dyDescent="0.2">
      <c r="A10" s="5">
        <v>1</v>
      </c>
      <c r="B10" s="5">
        <v>2</v>
      </c>
      <c r="C10" s="5">
        <v>3</v>
      </c>
      <c r="D10" s="5">
        <v>4</v>
      </c>
      <c r="E10" s="5">
        <v>5</v>
      </c>
      <c r="F10" s="7">
        <v>6</v>
      </c>
      <c r="G10" s="5">
        <v>7</v>
      </c>
      <c r="H10" s="5">
        <v>8</v>
      </c>
      <c r="I10" s="5">
        <v>9</v>
      </c>
      <c r="J10" s="5">
        <v>10</v>
      </c>
      <c r="K10" s="5">
        <v>11</v>
      </c>
      <c r="L10" s="5">
        <v>12</v>
      </c>
      <c r="M10" s="5">
        <v>13</v>
      </c>
      <c r="N10" s="3">
        <v>14</v>
      </c>
      <c r="O10" s="1">
        <v>15</v>
      </c>
      <c r="P10" s="5">
        <v>16</v>
      </c>
      <c r="Q10" s="5">
        <v>17</v>
      </c>
    </row>
    <row r="11" spans="1:19" ht="24" customHeight="1" x14ac:dyDescent="0.2">
      <c r="A11" s="335">
        <v>1</v>
      </c>
      <c r="B11" s="344" t="s">
        <v>887</v>
      </c>
      <c r="C11" s="340">
        <v>44140</v>
      </c>
      <c r="D11" s="340">
        <v>35164</v>
      </c>
      <c r="E11" s="340">
        <v>991</v>
      </c>
      <c r="F11" s="347"/>
      <c r="G11" s="347">
        <v>80295</v>
      </c>
      <c r="H11" s="340">
        <v>42462</v>
      </c>
      <c r="I11" s="340">
        <v>31433</v>
      </c>
      <c r="J11" s="340">
        <v>961</v>
      </c>
      <c r="K11" s="340"/>
      <c r="L11" s="347">
        <v>74856</v>
      </c>
      <c r="M11" s="340">
        <v>8492400</v>
      </c>
      <c r="N11" s="340">
        <v>6286600</v>
      </c>
      <c r="O11" s="340">
        <v>192200</v>
      </c>
      <c r="P11" s="340"/>
      <c r="Q11" s="340">
        <v>14971200</v>
      </c>
    </row>
    <row r="12" spans="1:19" ht="24" customHeight="1" x14ac:dyDescent="0.2">
      <c r="A12" s="335">
        <v>2</v>
      </c>
      <c r="B12" s="344" t="s">
        <v>888</v>
      </c>
      <c r="C12" s="340">
        <v>32802</v>
      </c>
      <c r="D12" s="340">
        <v>42165</v>
      </c>
      <c r="E12" s="340">
        <v>802</v>
      </c>
      <c r="F12" s="347"/>
      <c r="G12" s="347">
        <v>75769</v>
      </c>
      <c r="H12" s="340">
        <v>30145</v>
      </c>
      <c r="I12" s="340">
        <v>40145</v>
      </c>
      <c r="J12" s="340">
        <v>774</v>
      </c>
      <c r="K12" s="340"/>
      <c r="L12" s="347">
        <v>71064</v>
      </c>
      <c r="M12" s="340">
        <v>6029000</v>
      </c>
      <c r="N12" s="340">
        <v>8029000</v>
      </c>
      <c r="O12" s="340">
        <v>154800</v>
      </c>
      <c r="P12" s="340"/>
      <c r="Q12" s="340">
        <v>14212800</v>
      </c>
    </row>
    <row r="13" spans="1:19" ht="24" customHeight="1" x14ac:dyDescent="0.2">
      <c r="A13" s="335">
        <v>3</v>
      </c>
      <c r="B13" s="344" t="s">
        <v>889</v>
      </c>
      <c r="C13" s="340">
        <v>5880</v>
      </c>
      <c r="D13" s="340">
        <v>21135</v>
      </c>
      <c r="E13" s="340">
        <v>625</v>
      </c>
      <c r="F13" s="347"/>
      <c r="G13" s="347">
        <v>27640</v>
      </c>
      <c r="H13" s="340">
        <v>5036</v>
      </c>
      <c r="I13" s="340">
        <v>16433</v>
      </c>
      <c r="J13" s="340">
        <v>591</v>
      </c>
      <c r="K13" s="340"/>
      <c r="L13" s="347">
        <v>22060</v>
      </c>
      <c r="M13" s="340">
        <v>1007200</v>
      </c>
      <c r="N13" s="340">
        <v>3286600</v>
      </c>
      <c r="O13" s="340">
        <v>118200</v>
      </c>
      <c r="P13" s="340"/>
      <c r="Q13" s="340">
        <v>4412000</v>
      </c>
    </row>
    <row r="14" spans="1:19" ht="24" customHeight="1" x14ac:dyDescent="0.2">
      <c r="A14" s="335">
        <v>4</v>
      </c>
      <c r="B14" s="344" t="s">
        <v>890</v>
      </c>
      <c r="C14" s="340">
        <v>17146</v>
      </c>
      <c r="D14" s="340">
        <v>39547</v>
      </c>
      <c r="E14" s="340">
        <v>421</v>
      </c>
      <c r="F14" s="347"/>
      <c r="G14" s="347">
        <v>57114</v>
      </c>
      <c r="H14" s="340">
        <v>15387</v>
      </c>
      <c r="I14" s="340">
        <v>37748</v>
      </c>
      <c r="J14" s="340">
        <v>407</v>
      </c>
      <c r="K14" s="340"/>
      <c r="L14" s="347">
        <v>53542</v>
      </c>
      <c r="M14" s="340">
        <v>3077400</v>
      </c>
      <c r="N14" s="340">
        <v>7549600</v>
      </c>
      <c r="O14" s="340">
        <v>81400</v>
      </c>
      <c r="P14" s="340"/>
      <c r="Q14" s="340">
        <v>10708400</v>
      </c>
    </row>
    <row r="15" spans="1:19" ht="24" customHeight="1" x14ac:dyDescent="0.2">
      <c r="A15" s="335">
        <v>5</v>
      </c>
      <c r="B15" s="344" t="s">
        <v>891</v>
      </c>
      <c r="C15" s="340">
        <v>7634</v>
      </c>
      <c r="D15" s="340">
        <v>39121</v>
      </c>
      <c r="E15" s="340">
        <v>1393</v>
      </c>
      <c r="F15" s="347"/>
      <c r="G15" s="347">
        <v>48148</v>
      </c>
      <c r="H15" s="340">
        <v>6178</v>
      </c>
      <c r="I15" s="340">
        <v>36387</v>
      </c>
      <c r="J15" s="340">
        <v>1338</v>
      </c>
      <c r="K15" s="340"/>
      <c r="L15" s="347">
        <v>43903</v>
      </c>
      <c r="M15" s="340">
        <v>1235600</v>
      </c>
      <c r="N15" s="340">
        <v>7277400</v>
      </c>
      <c r="O15" s="340">
        <v>267600</v>
      </c>
      <c r="P15" s="340"/>
      <c r="Q15" s="340">
        <v>8780600</v>
      </c>
    </row>
    <row r="16" spans="1:19" ht="24" customHeight="1" x14ac:dyDescent="0.2">
      <c r="A16" s="335">
        <v>6</v>
      </c>
      <c r="B16" s="344" t="s">
        <v>892</v>
      </c>
      <c r="C16" s="340">
        <v>11009</v>
      </c>
      <c r="D16" s="340">
        <v>21236</v>
      </c>
      <c r="E16" s="340">
        <v>486</v>
      </c>
      <c r="F16" s="347"/>
      <c r="G16" s="347">
        <v>32731</v>
      </c>
      <c r="H16" s="340">
        <v>9458</v>
      </c>
      <c r="I16" s="340">
        <v>17845</v>
      </c>
      <c r="J16" s="340">
        <v>421</v>
      </c>
      <c r="K16" s="340"/>
      <c r="L16" s="347">
        <v>27724</v>
      </c>
      <c r="M16" s="340">
        <v>1891600</v>
      </c>
      <c r="N16" s="340">
        <v>3569000</v>
      </c>
      <c r="O16" s="340">
        <v>84200</v>
      </c>
      <c r="P16" s="340"/>
      <c r="Q16" s="340">
        <v>5544800</v>
      </c>
    </row>
    <row r="17" spans="1:17" ht="24" customHeight="1" x14ac:dyDescent="0.2">
      <c r="A17" s="335">
        <v>7</v>
      </c>
      <c r="B17" s="344" t="s">
        <v>893</v>
      </c>
      <c r="C17" s="340">
        <v>12645</v>
      </c>
      <c r="D17" s="340">
        <v>57963</v>
      </c>
      <c r="E17" s="340">
        <v>2347</v>
      </c>
      <c r="F17" s="347"/>
      <c r="G17" s="347">
        <v>72955</v>
      </c>
      <c r="H17" s="340">
        <v>11337</v>
      </c>
      <c r="I17" s="340">
        <v>50365</v>
      </c>
      <c r="J17" s="340">
        <v>2148</v>
      </c>
      <c r="K17" s="340"/>
      <c r="L17" s="347">
        <v>63850</v>
      </c>
      <c r="M17" s="340">
        <v>2267400</v>
      </c>
      <c r="N17" s="340">
        <v>10073000</v>
      </c>
      <c r="O17" s="340">
        <v>429600</v>
      </c>
      <c r="P17" s="340"/>
      <c r="Q17" s="340">
        <v>12770000</v>
      </c>
    </row>
    <row r="18" spans="1:17" ht="24" customHeight="1" x14ac:dyDescent="0.2">
      <c r="A18" s="335">
        <v>8</v>
      </c>
      <c r="B18" s="344" t="s">
        <v>894</v>
      </c>
      <c r="C18" s="340">
        <v>22458</v>
      </c>
      <c r="D18" s="340">
        <v>63143</v>
      </c>
      <c r="E18" s="340">
        <v>1088</v>
      </c>
      <c r="F18" s="347"/>
      <c r="G18" s="347">
        <v>86689</v>
      </c>
      <c r="H18" s="340">
        <v>18742</v>
      </c>
      <c r="I18" s="340">
        <v>54822</v>
      </c>
      <c r="J18" s="340">
        <v>1047</v>
      </c>
      <c r="K18" s="340"/>
      <c r="L18" s="347">
        <v>74611</v>
      </c>
      <c r="M18" s="340">
        <v>3748400</v>
      </c>
      <c r="N18" s="340">
        <v>10964400</v>
      </c>
      <c r="O18" s="340">
        <v>209400</v>
      </c>
      <c r="P18" s="340"/>
      <c r="Q18" s="340">
        <v>14922200</v>
      </c>
    </row>
    <row r="19" spans="1:17" ht="24" customHeight="1" x14ac:dyDescent="0.2">
      <c r="A19" s="335">
        <v>9</v>
      </c>
      <c r="B19" s="344" t="s">
        <v>895</v>
      </c>
      <c r="C19" s="340">
        <v>43034</v>
      </c>
      <c r="D19" s="340">
        <v>59081</v>
      </c>
      <c r="E19" s="340">
        <v>441</v>
      </c>
      <c r="F19" s="347"/>
      <c r="G19" s="347">
        <v>102556</v>
      </c>
      <c r="H19" s="340">
        <v>41028</v>
      </c>
      <c r="I19" s="340">
        <v>49367</v>
      </c>
      <c r="J19" s="340">
        <v>416</v>
      </c>
      <c r="K19" s="340"/>
      <c r="L19" s="347">
        <v>90811</v>
      </c>
      <c r="M19" s="340">
        <v>8205600</v>
      </c>
      <c r="N19" s="340">
        <v>9873400</v>
      </c>
      <c r="O19" s="340">
        <v>83200</v>
      </c>
      <c r="P19" s="340"/>
      <c r="Q19" s="340">
        <v>18162200</v>
      </c>
    </row>
    <row r="20" spans="1:17" ht="24" customHeight="1" x14ac:dyDescent="0.2">
      <c r="A20" s="335">
        <v>10</v>
      </c>
      <c r="B20" s="344" t="s">
        <v>896</v>
      </c>
      <c r="C20" s="340">
        <v>89978</v>
      </c>
      <c r="D20" s="340">
        <v>115432</v>
      </c>
      <c r="E20" s="340">
        <v>1014</v>
      </c>
      <c r="F20" s="347"/>
      <c r="G20" s="347">
        <v>206424</v>
      </c>
      <c r="H20" s="340">
        <v>83592</v>
      </c>
      <c r="I20" s="340">
        <v>107435</v>
      </c>
      <c r="J20" s="340">
        <v>956</v>
      </c>
      <c r="K20" s="340"/>
      <c r="L20" s="347">
        <v>191983</v>
      </c>
      <c r="M20" s="340">
        <v>16718400</v>
      </c>
      <c r="N20" s="340">
        <v>21487000</v>
      </c>
      <c r="O20" s="340">
        <v>191200</v>
      </c>
      <c r="P20" s="340"/>
      <c r="Q20" s="340">
        <v>38396600</v>
      </c>
    </row>
    <row r="21" spans="1:17" ht="24" customHeight="1" x14ac:dyDescent="0.2">
      <c r="A21" s="335">
        <v>11</v>
      </c>
      <c r="B21" s="344" t="s">
        <v>897</v>
      </c>
      <c r="C21" s="340">
        <v>40657</v>
      </c>
      <c r="D21" s="340">
        <v>69347</v>
      </c>
      <c r="E21" s="340">
        <v>1036</v>
      </c>
      <c r="F21" s="347"/>
      <c r="G21" s="347">
        <v>111040</v>
      </c>
      <c r="H21" s="340">
        <v>36658</v>
      </c>
      <c r="I21" s="340">
        <v>66727</v>
      </c>
      <c r="J21" s="340">
        <v>1017</v>
      </c>
      <c r="K21" s="340"/>
      <c r="L21" s="347">
        <v>104402</v>
      </c>
      <c r="M21" s="340">
        <v>7331600</v>
      </c>
      <c r="N21" s="340">
        <v>13345400</v>
      </c>
      <c r="O21" s="340">
        <v>203400</v>
      </c>
      <c r="P21" s="340"/>
      <c r="Q21" s="340">
        <v>20880400</v>
      </c>
    </row>
    <row r="22" spans="1:17" ht="24" customHeight="1" x14ac:dyDescent="0.2">
      <c r="A22" s="335">
        <v>12</v>
      </c>
      <c r="B22" s="344" t="s">
        <v>898</v>
      </c>
      <c r="C22" s="340">
        <v>20146</v>
      </c>
      <c r="D22" s="340">
        <v>14200</v>
      </c>
      <c r="E22" s="340">
        <v>331</v>
      </c>
      <c r="F22" s="347"/>
      <c r="G22" s="347">
        <v>34677</v>
      </c>
      <c r="H22" s="340">
        <v>17300</v>
      </c>
      <c r="I22" s="340">
        <v>13864</v>
      </c>
      <c r="J22" s="340">
        <v>307</v>
      </c>
      <c r="K22" s="340"/>
      <c r="L22" s="347">
        <v>31471</v>
      </c>
      <c r="M22" s="340">
        <v>3460000</v>
      </c>
      <c r="N22" s="340">
        <v>2772800</v>
      </c>
      <c r="O22" s="340">
        <v>61400</v>
      </c>
      <c r="P22" s="340"/>
      <c r="Q22" s="340">
        <v>6294200</v>
      </c>
    </row>
    <row r="23" spans="1:17" ht="24" customHeight="1" x14ac:dyDescent="0.2">
      <c r="A23" s="335">
        <v>13</v>
      </c>
      <c r="B23" s="344" t="s">
        <v>899</v>
      </c>
      <c r="C23" s="340">
        <v>27660</v>
      </c>
      <c r="D23" s="340">
        <v>53714</v>
      </c>
      <c r="E23" s="340">
        <v>1015</v>
      </c>
      <c r="F23" s="340"/>
      <c r="G23" s="340">
        <v>82389</v>
      </c>
      <c r="H23" s="340">
        <v>24168</v>
      </c>
      <c r="I23" s="340">
        <v>52903</v>
      </c>
      <c r="J23" s="340">
        <v>988</v>
      </c>
      <c r="K23" s="340"/>
      <c r="L23" s="340">
        <v>78059</v>
      </c>
      <c r="M23" s="340">
        <v>4833600</v>
      </c>
      <c r="N23" s="340">
        <v>10580600</v>
      </c>
      <c r="O23" s="340">
        <v>197600</v>
      </c>
      <c r="P23" s="340"/>
      <c r="Q23" s="340">
        <v>15611800</v>
      </c>
    </row>
    <row r="24" spans="1:17" ht="24" customHeight="1" x14ac:dyDescent="0.2">
      <c r="A24" s="335">
        <v>14</v>
      </c>
      <c r="B24" s="344" t="s">
        <v>900</v>
      </c>
      <c r="C24" s="340">
        <v>30741</v>
      </c>
      <c r="D24" s="340">
        <v>16198</v>
      </c>
      <c r="E24" s="340">
        <v>387</v>
      </c>
      <c r="F24" s="340"/>
      <c r="G24" s="340">
        <v>47326</v>
      </c>
      <c r="H24" s="340">
        <v>28211</v>
      </c>
      <c r="I24" s="340">
        <v>15738</v>
      </c>
      <c r="J24" s="340">
        <v>335</v>
      </c>
      <c r="K24" s="340"/>
      <c r="L24" s="340">
        <v>44284</v>
      </c>
      <c r="M24" s="340">
        <v>5642200</v>
      </c>
      <c r="N24" s="340">
        <v>3147600</v>
      </c>
      <c r="O24" s="340">
        <v>67000</v>
      </c>
      <c r="P24" s="340"/>
      <c r="Q24" s="340">
        <v>8856800</v>
      </c>
    </row>
    <row r="25" spans="1:17" ht="24" customHeight="1" x14ac:dyDescent="0.25">
      <c r="A25" s="732" t="s">
        <v>907</v>
      </c>
      <c r="B25" s="732"/>
      <c r="C25" s="121">
        <v>405930</v>
      </c>
      <c r="D25" s="121">
        <v>647446</v>
      </c>
      <c r="E25" s="121">
        <v>12377</v>
      </c>
      <c r="F25" s="121">
        <v>0</v>
      </c>
      <c r="G25" s="121">
        <v>1065753</v>
      </c>
      <c r="H25" s="121">
        <v>369702</v>
      </c>
      <c r="I25" s="121">
        <v>591212</v>
      </c>
      <c r="J25" s="121">
        <v>11706</v>
      </c>
      <c r="K25" s="121">
        <v>0</v>
      </c>
      <c r="L25" s="121">
        <v>972620</v>
      </c>
      <c r="M25" s="121">
        <v>73940400</v>
      </c>
      <c r="N25" s="121">
        <v>118242400</v>
      </c>
      <c r="O25" s="121">
        <v>2341200</v>
      </c>
      <c r="P25" s="121">
        <v>0</v>
      </c>
      <c r="Q25" s="121">
        <v>194524000</v>
      </c>
    </row>
    <row r="26" spans="1:17" s="21" customFormat="1" ht="15" x14ac:dyDescent="0.2">
      <c r="A26" s="10" t="s">
        <v>8</v>
      </c>
      <c r="B26" s="12"/>
      <c r="C26" s="12"/>
      <c r="D26" s="12"/>
      <c r="H26" s="348"/>
      <c r="I26" s="348"/>
      <c r="J26" s="348"/>
    </row>
    <row r="27" spans="1:17" x14ac:dyDescent="0.2">
      <c r="A27" t="s">
        <v>9</v>
      </c>
      <c r="B27"/>
      <c r="C27"/>
      <c r="D27"/>
    </row>
    <row r="28" spans="1:17" x14ac:dyDescent="0.2">
      <c r="A28" t="s">
        <v>10</v>
      </c>
      <c r="B28"/>
      <c r="C28"/>
      <c r="D28"/>
      <c r="I28" s="11"/>
      <c r="J28" s="11"/>
      <c r="K28" s="11"/>
      <c r="L28" s="11"/>
    </row>
    <row r="29" spans="1:17" customFormat="1" x14ac:dyDescent="0.2">
      <c r="A29" s="15" t="s">
        <v>433</v>
      </c>
      <c r="J29" s="11"/>
      <c r="K29" s="11"/>
      <c r="L29" s="11"/>
    </row>
    <row r="30" spans="1:17" customFormat="1" x14ac:dyDescent="0.2">
      <c r="C30" s="15" t="s">
        <v>435</v>
      </c>
      <c r="E30" s="12"/>
      <c r="F30" s="12"/>
      <c r="G30" s="12"/>
      <c r="H30" s="12"/>
      <c r="I30" s="12"/>
      <c r="J30" s="12"/>
      <c r="K30" s="12"/>
      <c r="L30" s="12"/>
      <c r="M30" s="12"/>
    </row>
    <row r="32" spans="1:17" x14ac:dyDescent="0.2">
      <c r="A32" s="14" t="s">
        <v>1033</v>
      </c>
      <c r="B32" s="14"/>
      <c r="C32" s="14"/>
      <c r="D32" s="14"/>
      <c r="E32" s="14"/>
      <c r="F32" s="14"/>
      <c r="G32" s="14"/>
      <c r="I32" s="14"/>
      <c r="O32" s="657" t="s">
        <v>901</v>
      </c>
      <c r="P32" s="657"/>
      <c r="Q32" s="657"/>
    </row>
    <row r="33" spans="1:19" ht="12.75" customHeight="1" x14ac:dyDescent="0.2">
      <c r="A33" s="659" t="s">
        <v>13</v>
      </c>
      <c r="B33" s="659"/>
      <c r="C33" s="659"/>
      <c r="D33" s="659"/>
      <c r="E33" s="659"/>
      <c r="F33" s="659"/>
      <c r="G33" s="659"/>
      <c r="H33" s="659"/>
      <c r="I33" s="659"/>
      <c r="J33" s="659"/>
      <c r="K33" s="659"/>
      <c r="L33" s="659"/>
      <c r="M33" s="659"/>
      <c r="N33" s="659"/>
      <c r="O33" s="659"/>
      <c r="P33" s="659"/>
      <c r="Q33" s="659"/>
    </row>
    <row r="34" spans="1:19" x14ac:dyDescent="0.2">
      <c r="A34" s="657" t="s">
        <v>910</v>
      </c>
      <c r="B34" s="657"/>
      <c r="C34" s="657"/>
      <c r="D34" s="657"/>
      <c r="E34" s="657"/>
      <c r="F34" s="657"/>
      <c r="G34" s="657"/>
      <c r="H34" s="657"/>
      <c r="I34" s="657"/>
      <c r="J34" s="657"/>
      <c r="K34" s="657"/>
      <c r="L34" s="657"/>
      <c r="M34" s="657"/>
      <c r="N34" s="657"/>
      <c r="O34" s="657"/>
      <c r="P34" s="657"/>
      <c r="Q34" s="657"/>
      <c r="R34" s="657"/>
      <c r="S34" s="657"/>
    </row>
    <row r="35" spans="1:19" x14ac:dyDescent="0.2">
      <c r="A35" s="14"/>
      <c r="B35" s="14"/>
      <c r="C35" s="14"/>
      <c r="D35" s="14"/>
      <c r="E35" s="14"/>
      <c r="F35" s="14"/>
      <c r="N35" s="640" t="s">
        <v>85</v>
      </c>
      <c r="O35" s="640"/>
      <c r="P35" s="640"/>
      <c r="Q35" s="640"/>
    </row>
    <row r="36" spans="1:19" x14ac:dyDescent="0.2">
      <c r="A36" s="731"/>
      <c r="B36" s="731"/>
      <c r="C36" s="731"/>
      <c r="D36" s="731"/>
      <c r="E36" s="731"/>
      <c r="F36" s="731"/>
      <c r="G36" s="731"/>
      <c r="H36" s="731"/>
      <c r="I36" s="731"/>
      <c r="J36" s="731"/>
      <c r="K36" s="731"/>
      <c r="L36" s="731"/>
    </row>
  </sheetData>
  <mergeCells count="17">
    <mergeCell ref="O1:Q1"/>
    <mergeCell ref="A2:L2"/>
    <mergeCell ref="A3:L3"/>
    <mergeCell ref="A5:L5"/>
    <mergeCell ref="M8:Q8"/>
    <mergeCell ref="A8:A9"/>
    <mergeCell ref="B8:B9"/>
    <mergeCell ref="A7:B7"/>
    <mergeCell ref="N7:R7"/>
    <mergeCell ref="C8:G8"/>
    <mergeCell ref="H8:L8"/>
    <mergeCell ref="O32:Q32"/>
    <mergeCell ref="A34:S34"/>
    <mergeCell ref="A25:B25"/>
    <mergeCell ref="A36:L36"/>
    <mergeCell ref="A33:Q33"/>
    <mergeCell ref="N35:Q35"/>
  </mergeCells>
  <phoneticPr fontId="0" type="noConversion"/>
  <printOptions horizontalCentered="1"/>
  <pageMargins left="0.70866141732283472" right="0.70866141732283472" top="0.23622047244094491" bottom="0" header="0.31496062992125984" footer="0.31496062992125984"/>
  <pageSetup paperSize="9" scale="6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view="pageBreakPreview" topLeftCell="A13" zoomScaleSheetLayoutView="100" workbookViewId="0">
      <selection activeCell="A30" sqref="A30"/>
    </sheetView>
  </sheetViews>
  <sheetFormatPr defaultRowHeight="12.75" x14ac:dyDescent="0.2"/>
  <cols>
    <col min="1" max="1" width="10.28515625" customWidth="1"/>
    <col min="2" max="2" width="27.5703125" customWidth="1"/>
    <col min="3" max="3" width="17.28515625" customWidth="1"/>
    <col min="4" max="4" width="19" customWidth="1"/>
    <col min="5" max="5" width="19.7109375" customWidth="1"/>
    <col min="6" max="6" width="18.85546875" customWidth="1"/>
    <col min="7" max="7" width="15.28515625" customWidth="1"/>
  </cols>
  <sheetData>
    <row r="1" spans="1:7" ht="18" x14ac:dyDescent="0.35">
      <c r="A1" s="708" t="s">
        <v>0</v>
      </c>
      <c r="B1" s="708"/>
      <c r="C1" s="708"/>
      <c r="D1" s="708"/>
      <c r="E1" s="708"/>
      <c r="G1" s="198" t="s">
        <v>640</v>
      </c>
    </row>
    <row r="2" spans="1:7" ht="21" x14ac:dyDescent="0.35">
      <c r="A2" s="709" t="s">
        <v>705</v>
      </c>
      <c r="B2" s="709"/>
      <c r="C2" s="709"/>
      <c r="D2" s="709"/>
      <c r="E2" s="709"/>
      <c r="F2" s="709"/>
    </row>
    <row r="3" spans="1:7" ht="15" x14ac:dyDescent="0.3">
      <c r="A3" s="200"/>
      <c r="B3" s="200"/>
    </row>
    <row r="4" spans="1:7" ht="18" customHeight="1" x14ac:dyDescent="0.35">
      <c r="A4" s="710" t="s">
        <v>641</v>
      </c>
      <c r="B4" s="710"/>
      <c r="C4" s="710"/>
      <c r="D4" s="710"/>
      <c r="E4" s="710"/>
      <c r="F4" s="710"/>
    </row>
    <row r="5" spans="1:7" ht="15" x14ac:dyDescent="0.3">
      <c r="A5" s="201" t="s">
        <v>256</v>
      </c>
      <c r="B5" s="201" t="s">
        <v>903</v>
      </c>
    </row>
    <row r="6" spans="1:7" ht="15" x14ac:dyDescent="0.3">
      <c r="A6" s="201"/>
      <c r="B6" s="201"/>
      <c r="F6" s="711" t="s">
        <v>784</v>
      </c>
      <c r="G6" s="711"/>
    </row>
    <row r="7" spans="1:7" ht="42" customHeight="1" x14ac:dyDescent="0.2">
      <c r="A7" s="202" t="s">
        <v>2</v>
      </c>
      <c r="B7" s="202" t="s">
        <v>3</v>
      </c>
      <c r="C7" s="293" t="s">
        <v>642</v>
      </c>
      <c r="D7" s="293" t="s">
        <v>643</v>
      </c>
      <c r="E7" s="293" t="s">
        <v>644</v>
      </c>
      <c r="F7" s="293" t="s">
        <v>645</v>
      </c>
      <c r="G7" s="277" t="s">
        <v>646</v>
      </c>
    </row>
    <row r="8" spans="1:7" s="198" customFormat="1" ht="15" x14ac:dyDescent="0.25">
      <c r="A8" s="204" t="s">
        <v>263</v>
      </c>
      <c r="B8" s="204" t="s">
        <v>264</v>
      </c>
      <c r="C8" s="204" t="s">
        <v>265</v>
      </c>
      <c r="D8" s="204" t="s">
        <v>266</v>
      </c>
      <c r="E8" s="204">
        <v>5</v>
      </c>
      <c r="F8" s="204" t="s">
        <v>268</v>
      </c>
      <c r="G8" s="204" t="s">
        <v>269</v>
      </c>
    </row>
    <row r="9" spans="1:7" s="198" customFormat="1" ht="15" x14ac:dyDescent="0.25">
      <c r="A9" s="8">
        <v>1</v>
      </c>
      <c r="B9" s="370" t="s">
        <v>887</v>
      </c>
      <c r="C9" s="372">
        <f>'enrolment vs availed_PY'!G11+'enrolment vs availed_UPY'!G11</f>
        <v>212413</v>
      </c>
      <c r="D9" s="204">
        <v>208590</v>
      </c>
      <c r="E9" s="204">
        <v>0</v>
      </c>
      <c r="F9" s="204">
        <f>C9-D9</f>
        <v>3823</v>
      </c>
      <c r="G9" s="204">
        <v>0</v>
      </c>
    </row>
    <row r="10" spans="1:7" s="198" customFormat="1" ht="15" x14ac:dyDescent="0.25">
      <c r="A10" s="8">
        <v>2</v>
      </c>
      <c r="B10" s="370" t="s">
        <v>888</v>
      </c>
      <c r="C10" s="372">
        <f>'enrolment vs availed_PY'!G12+'enrolment vs availed_UPY'!G12</f>
        <v>188212</v>
      </c>
      <c r="D10" s="204">
        <v>184800</v>
      </c>
      <c r="E10" s="204">
        <v>0</v>
      </c>
      <c r="F10" s="204">
        <f t="shared" ref="F10:F22" si="0">C10-D10</f>
        <v>3412</v>
      </c>
      <c r="G10" s="204">
        <v>0</v>
      </c>
    </row>
    <row r="11" spans="1:7" s="198" customFormat="1" ht="15" x14ac:dyDescent="0.25">
      <c r="A11" s="8">
        <v>3</v>
      </c>
      <c r="B11" s="370" t="s">
        <v>889</v>
      </c>
      <c r="C11" s="372">
        <f>'enrolment vs availed_PY'!G13+'enrolment vs availed_UPY'!G13</f>
        <v>61341</v>
      </c>
      <c r="D11" s="204">
        <v>60136</v>
      </c>
      <c r="E11" s="204">
        <v>0</v>
      </c>
      <c r="F11" s="204">
        <f t="shared" si="0"/>
        <v>1205</v>
      </c>
      <c r="G11" s="204">
        <v>0</v>
      </c>
    </row>
    <row r="12" spans="1:7" s="198" customFormat="1" ht="15" x14ac:dyDescent="0.25">
      <c r="A12" s="8">
        <v>4</v>
      </c>
      <c r="B12" s="370" t="s">
        <v>890</v>
      </c>
      <c r="C12" s="372">
        <f>'enrolment vs availed_PY'!G14+'enrolment vs availed_UPY'!G14</f>
        <v>134115</v>
      </c>
      <c r="D12" s="204">
        <v>131710</v>
      </c>
      <c r="E12" s="204">
        <v>0</v>
      </c>
      <c r="F12" s="204">
        <f t="shared" si="0"/>
        <v>2405</v>
      </c>
      <c r="G12" s="204">
        <v>0</v>
      </c>
    </row>
    <row r="13" spans="1:7" s="198" customFormat="1" ht="15" x14ac:dyDescent="0.25">
      <c r="A13" s="8">
        <v>5</v>
      </c>
      <c r="B13" s="370" t="s">
        <v>891</v>
      </c>
      <c r="C13" s="372">
        <f>'enrolment vs availed_PY'!G15+'enrolment vs availed_UPY'!G15</f>
        <v>118707</v>
      </c>
      <c r="D13" s="204">
        <v>116570</v>
      </c>
      <c r="E13" s="204">
        <v>0</v>
      </c>
      <c r="F13" s="204">
        <f t="shared" si="0"/>
        <v>2137</v>
      </c>
      <c r="G13" s="204">
        <v>0</v>
      </c>
    </row>
    <row r="14" spans="1:7" s="198" customFormat="1" ht="15" x14ac:dyDescent="0.25">
      <c r="A14" s="8">
        <v>6</v>
      </c>
      <c r="B14" s="370" t="s">
        <v>892</v>
      </c>
      <c r="C14" s="372">
        <f>'enrolment vs availed_PY'!G16+'enrolment vs availed_UPY'!G16</f>
        <v>79289</v>
      </c>
      <c r="D14" s="204">
        <v>77840</v>
      </c>
      <c r="E14" s="204">
        <v>0</v>
      </c>
      <c r="F14" s="204">
        <f t="shared" si="0"/>
        <v>1449</v>
      </c>
      <c r="G14" s="204">
        <v>0</v>
      </c>
    </row>
    <row r="15" spans="1:7" s="198" customFormat="1" ht="15" x14ac:dyDescent="0.25">
      <c r="A15" s="8">
        <v>7</v>
      </c>
      <c r="B15" s="370" t="s">
        <v>893</v>
      </c>
      <c r="C15" s="372">
        <f>'enrolment vs availed_PY'!G17+'enrolment vs availed_UPY'!G17</f>
        <v>187342</v>
      </c>
      <c r="D15" s="204">
        <v>182960</v>
      </c>
      <c r="E15" s="204">
        <v>0</v>
      </c>
      <c r="F15" s="204">
        <f t="shared" si="0"/>
        <v>4382</v>
      </c>
      <c r="G15" s="204">
        <v>0</v>
      </c>
    </row>
    <row r="16" spans="1:7" s="198" customFormat="1" ht="15" x14ac:dyDescent="0.25">
      <c r="A16" s="8">
        <v>8</v>
      </c>
      <c r="B16" s="370" t="s">
        <v>894</v>
      </c>
      <c r="C16" s="372">
        <f>'enrolment vs availed_PY'!G18+'enrolment vs availed_UPY'!G18</f>
        <v>229455</v>
      </c>
      <c r="D16" s="204">
        <v>226324</v>
      </c>
      <c r="E16" s="204">
        <v>0</v>
      </c>
      <c r="F16" s="204">
        <f t="shared" si="0"/>
        <v>3131</v>
      </c>
      <c r="G16" s="204">
        <v>0</v>
      </c>
    </row>
    <row r="17" spans="1:13" s="198" customFormat="1" ht="15" x14ac:dyDescent="0.25">
      <c r="A17" s="8">
        <v>9</v>
      </c>
      <c r="B17" s="370" t="s">
        <v>895</v>
      </c>
      <c r="C17" s="372">
        <f>'enrolment vs availed_PY'!G19+'enrolment vs availed_UPY'!G19</f>
        <v>265419</v>
      </c>
      <c r="D17" s="204">
        <v>260640</v>
      </c>
      <c r="E17" s="204">
        <v>0</v>
      </c>
      <c r="F17" s="204">
        <f t="shared" si="0"/>
        <v>4779</v>
      </c>
      <c r="G17" s="204">
        <v>0</v>
      </c>
    </row>
    <row r="18" spans="1:13" s="198" customFormat="1" ht="15" x14ac:dyDescent="0.25">
      <c r="A18" s="8">
        <v>10</v>
      </c>
      <c r="B18" s="370" t="s">
        <v>896</v>
      </c>
      <c r="C18" s="372">
        <f>'enrolment vs availed_PY'!G20+'enrolment vs availed_UPY'!G20</f>
        <v>554676</v>
      </c>
      <c r="D18" s="204">
        <v>544731</v>
      </c>
      <c r="E18" s="204">
        <v>0</v>
      </c>
      <c r="F18" s="204">
        <f t="shared" si="0"/>
        <v>9945</v>
      </c>
      <c r="G18" s="204">
        <v>0</v>
      </c>
    </row>
    <row r="19" spans="1:13" s="198" customFormat="1" ht="15" x14ac:dyDescent="0.25">
      <c r="A19" s="8">
        <v>11</v>
      </c>
      <c r="B19" s="370" t="s">
        <v>897</v>
      </c>
      <c r="C19" s="372">
        <f>'enrolment vs availed_PY'!G21+'enrolment vs availed_UPY'!G21</f>
        <v>278784</v>
      </c>
      <c r="D19" s="204">
        <v>273775</v>
      </c>
      <c r="E19" s="204">
        <v>0</v>
      </c>
      <c r="F19" s="204">
        <f t="shared" si="0"/>
        <v>5009</v>
      </c>
      <c r="G19" s="204">
        <v>0</v>
      </c>
    </row>
    <row r="20" spans="1:13" s="198" customFormat="1" ht="15" x14ac:dyDescent="0.25">
      <c r="A20" s="8">
        <v>12</v>
      </c>
      <c r="B20" s="370" t="s">
        <v>898</v>
      </c>
      <c r="C20" s="372">
        <f>'enrolment vs availed_PY'!G22+'enrolment vs availed_UPY'!G22</f>
        <v>89984</v>
      </c>
      <c r="D20" s="204">
        <v>88664</v>
      </c>
      <c r="E20" s="204">
        <v>0</v>
      </c>
      <c r="F20" s="204">
        <f t="shared" si="0"/>
        <v>1320</v>
      </c>
      <c r="G20" s="204">
        <v>0</v>
      </c>
    </row>
    <row r="21" spans="1:13" s="198" customFormat="1" ht="15" x14ac:dyDescent="0.25">
      <c r="A21" s="8">
        <v>13</v>
      </c>
      <c r="B21" s="370" t="s">
        <v>899</v>
      </c>
      <c r="C21" s="372">
        <f>'enrolment vs availed_PY'!G23+'enrolment vs availed_UPY'!G23</f>
        <v>207695</v>
      </c>
      <c r="D21" s="204">
        <v>203856</v>
      </c>
      <c r="E21" s="204">
        <v>0</v>
      </c>
      <c r="F21" s="204">
        <f t="shared" si="0"/>
        <v>3839</v>
      </c>
      <c r="G21" s="204">
        <v>0</v>
      </c>
    </row>
    <row r="22" spans="1:13" s="198" customFormat="1" ht="15" x14ac:dyDescent="0.25">
      <c r="A22" s="8">
        <v>14</v>
      </c>
      <c r="B22" s="370" t="s">
        <v>900</v>
      </c>
      <c r="C22" s="372">
        <f>'enrolment vs availed_PY'!G24+'enrolment vs availed_UPY'!G24</f>
        <v>121319</v>
      </c>
      <c r="D22" s="204">
        <v>119257</v>
      </c>
      <c r="E22" s="204">
        <v>0</v>
      </c>
      <c r="F22" s="204">
        <f t="shared" si="0"/>
        <v>2062</v>
      </c>
      <c r="G22" s="204">
        <v>0</v>
      </c>
    </row>
    <row r="23" spans="1:13" ht="15" x14ac:dyDescent="0.25">
      <c r="A23" s="352"/>
      <c r="B23" s="371" t="s">
        <v>18</v>
      </c>
      <c r="C23" s="324">
        <f>SUM(C9:C22)</f>
        <v>2728751</v>
      </c>
      <c r="D23" s="324">
        <f>SUM(D9:D22)</f>
        <v>2679853</v>
      </c>
      <c r="E23" s="324">
        <v>0</v>
      </c>
      <c r="F23" s="324">
        <f>SUM(F9:F22)</f>
        <v>48898</v>
      </c>
      <c r="G23" s="561">
        <v>0</v>
      </c>
    </row>
    <row r="27" spans="1:13" ht="15" customHeight="1" x14ac:dyDescent="0.2">
      <c r="A27" s="294"/>
      <c r="B27" s="294"/>
      <c r="C27" s="294"/>
      <c r="D27" s="294"/>
      <c r="E27" s="734" t="s">
        <v>901</v>
      </c>
      <c r="F27" s="734"/>
      <c r="G27" s="295"/>
      <c r="H27" s="295"/>
      <c r="I27" s="295"/>
    </row>
    <row r="28" spans="1:13" ht="15" customHeight="1" x14ac:dyDescent="0.2">
      <c r="A28" s="294"/>
      <c r="B28" s="294"/>
      <c r="C28" s="294"/>
      <c r="D28" s="294"/>
      <c r="E28" s="734" t="s">
        <v>13</v>
      </c>
      <c r="F28" s="734"/>
      <c r="G28" s="295"/>
      <c r="H28" s="295"/>
      <c r="I28" s="295"/>
    </row>
    <row r="29" spans="1:13" ht="15" customHeight="1" x14ac:dyDescent="0.2">
      <c r="A29" s="294"/>
      <c r="B29" s="294"/>
      <c r="C29" s="294"/>
      <c r="D29" s="294"/>
      <c r="E29" s="734" t="s">
        <v>88</v>
      </c>
      <c r="F29" s="734"/>
      <c r="G29" s="295"/>
      <c r="H29" s="295"/>
      <c r="I29" s="295"/>
    </row>
    <row r="30" spans="1:13" x14ac:dyDescent="0.2">
      <c r="A30" s="294" t="s">
        <v>1033</v>
      </c>
      <c r="C30" s="294"/>
      <c r="D30" s="294"/>
      <c r="E30" s="294"/>
      <c r="F30" s="296" t="s">
        <v>85</v>
      </c>
      <c r="G30" s="297"/>
      <c r="H30" s="294"/>
      <c r="I30" s="294"/>
    </row>
    <row r="31" spans="1:13" x14ac:dyDescent="0.2">
      <c r="A31" s="294"/>
      <c r="B31" s="294"/>
      <c r="C31" s="294"/>
      <c r="D31" s="294"/>
      <c r="E31" s="294"/>
      <c r="F31" s="294"/>
      <c r="G31" s="294"/>
      <c r="H31" s="294"/>
      <c r="I31" s="294"/>
      <c r="J31" s="294"/>
      <c r="K31" s="294"/>
      <c r="L31" s="294"/>
      <c r="M31" s="294"/>
    </row>
  </sheetData>
  <mergeCells count="7">
    <mergeCell ref="E29:F29"/>
    <mergeCell ref="A1:E1"/>
    <mergeCell ref="A2:F2"/>
    <mergeCell ref="A4:F4"/>
    <mergeCell ref="E27:F27"/>
    <mergeCell ref="E28:F28"/>
    <mergeCell ref="F6:G6"/>
  </mergeCells>
  <printOptions horizontalCentered="1"/>
  <pageMargins left="0.70866141732283472" right="0.70866141732283472" top="0.23622047244094491" bottom="0"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view="pageBreakPreview" zoomScale="90" zoomScaleSheetLayoutView="90" workbookViewId="0">
      <selection activeCell="A30" sqref="A30"/>
    </sheetView>
  </sheetViews>
  <sheetFormatPr defaultColWidth="9.140625" defaultRowHeight="12.75" x14ac:dyDescent="0.2"/>
  <cols>
    <col min="1" max="1" width="7.42578125" style="15" customWidth="1"/>
    <col min="2" max="2" width="25.140625" style="15" customWidth="1"/>
    <col min="3" max="3" width="11" style="15" customWidth="1"/>
    <col min="4" max="4" width="10" style="15" customWidth="1"/>
    <col min="5" max="5" width="13.140625" style="15" customWidth="1"/>
    <col min="6" max="6" width="15.140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8" customFormat="1" x14ac:dyDescent="0.2">
      <c r="E1" s="641"/>
      <c r="F1" s="641"/>
      <c r="G1" s="641"/>
      <c r="H1" s="641"/>
      <c r="I1" s="641"/>
      <c r="J1" s="137" t="s">
        <v>63</v>
      </c>
    </row>
    <row r="2" spans="1:18" customFormat="1" ht="15" x14ac:dyDescent="0.2">
      <c r="A2" s="723" t="s">
        <v>0</v>
      </c>
      <c r="B2" s="723"/>
      <c r="C2" s="723"/>
      <c r="D2" s="723"/>
      <c r="E2" s="723"/>
      <c r="F2" s="723"/>
      <c r="G2" s="723"/>
      <c r="H2" s="723"/>
      <c r="I2" s="723"/>
      <c r="J2" s="723"/>
    </row>
    <row r="3" spans="1:18" customFormat="1" ht="20.25" x14ac:dyDescent="0.3">
      <c r="A3" s="638" t="s">
        <v>705</v>
      </c>
      <c r="B3" s="638"/>
      <c r="C3" s="638"/>
      <c r="D3" s="638"/>
      <c r="E3" s="638"/>
      <c r="F3" s="638"/>
      <c r="G3" s="638"/>
      <c r="H3" s="638"/>
      <c r="I3" s="638"/>
      <c r="J3" s="638"/>
    </row>
    <row r="4" spans="1:18" customFormat="1" ht="14.25" customHeight="1" x14ac:dyDescent="0.2"/>
    <row r="5" spans="1:18" ht="31.5" customHeight="1" x14ac:dyDescent="0.25">
      <c r="A5" s="730" t="s">
        <v>751</v>
      </c>
      <c r="B5" s="730"/>
      <c r="C5" s="730"/>
      <c r="D5" s="730"/>
      <c r="E5" s="730"/>
      <c r="F5" s="730"/>
      <c r="G5" s="730"/>
      <c r="H5" s="730"/>
      <c r="I5" s="730"/>
      <c r="J5" s="730"/>
    </row>
    <row r="6" spans="1:18" ht="13.5" customHeight="1" x14ac:dyDescent="0.2">
      <c r="A6" s="1"/>
      <c r="B6" s="1"/>
      <c r="C6" s="1"/>
      <c r="D6" s="1"/>
      <c r="E6" s="1"/>
      <c r="F6" s="1"/>
      <c r="G6" s="1"/>
      <c r="H6" s="1"/>
      <c r="I6" s="1"/>
      <c r="J6" s="1"/>
    </row>
    <row r="7" spans="1:18" ht="0.75" customHeight="1" x14ac:dyDescent="0.2"/>
    <row r="8" spans="1:18" x14ac:dyDescent="0.2">
      <c r="A8" s="640" t="s">
        <v>904</v>
      </c>
      <c r="B8" s="640"/>
      <c r="C8" s="30"/>
      <c r="H8" s="711" t="s">
        <v>782</v>
      </c>
      <c r="I8" s="711"/>
      <c r="J8" s="711"/>
      <c r="K8" s="99"/>
      <c r="L8" s="99"/>
    </row>
    <row r="9" spans="1:18" x14ac:dyDescent="0.2">
      <c r="A9" s="632" t="s">
        <v>2</v>
      </c>
      <c r="B9" s="632" t="s">
        <v>3</v>
      </c>
      <c r="C9" s="616" t="s">
        <v>752</v>
      </c>
      <c r="D9" s="649"/>
      <c r="E9" s="649"/>
      <c r="F9" s="617"/>
      <c r="G9" s="616" t="s">
        <v>105</v>
      </c>
      <c r="H9" s="649"/>
      <c r="I9" s="649"/>
      <c r="J9" s="617"/>
      <c r="Q9" s="18"/>
      <c r="R9" s="21"/>
    </row>
    <row r="10" spans="1:18" ht="74.45" customHeight="1" x14ac:dyDescent="0.2">
      <c r="A10" s="632"/>
      <c r="B10" s="632"/>
      <c r="C10" s="5" t="s">
        <v>186</v>
      </c>
      <c r="D10" s="5" t="s">
        <v>16</v>
      </c>
      <c r="E10" s="7" t="s">
        <v>783</v>
      </c>
      <c r="F10" s="7" t="s">
        <v>203</v>
      </c>
      <c r="G10" s="5" t="s">
        <v>186</v>
      </c>
      <c r="H10" s="25" t="s">
        <v>17</v>
      </c>
      <c r="I10" s="103" t="s">
        <v>870</v>
      </c>
      <c r="J10" s="5" t="s">
        <v>871</v>
      </c>
    </row>
    <row r="11" spans="1:18" x14ac:dyDescent="0.2">
      <c r="A11" s="5">
        <v>1</v>
      </c>
      <c r="B11" s="5">
        <v>2</v>
      </c>
      <c r="C11" s="5">
        <v>3</v>
      </c>
      <c r="D11" s="5">
        <v>4</v>
      </c>
      <c r="E11" s="5">
        <v>5</v>
      </c>
      <c r="F11" s="7">
        <v>6</v>
      </c>
      <c r="G11" s="5">
        <v>7</v>
      </c>
      <c r="H11" s="100">
        <v>8</v>
      </c>
      <c r="I11" s="5">
        <v>9</v>
      </c>
      <c r="J11" s="5">
        <v>10</v>
      </c>
    </row>
    <row r="12" spans="1:18" x14ac:dyDescent="0.2">
      <c r="A12" s="17">
        <v>1</v>
      </c>
      <c r="B12" s="376" t="s">
        <v>887</v>
      </c>
      <c r="C12" s="373">
        <v>494</v>
      </c>
      <c r="D12" s="374">
        <v>125324</v>
      </c>
      <c r="E12" s="373">
        <v>200</v>
      </c>
      <c r="F12" s="375">
        <v>25064800</v>
      </c>
      <c r="G12" s="18">
        <v>494</v>
      </c>
      <c r="H12" s="27">
        <v>25495084</v>
      </c>
      <c r="I12" s="27">
        <v>199</v>
      </c>
      <c r="J12" s="27">
        <v>128116</v>
      </c>
    </row>
    <row r="13" spans="1:18" x14ac:dyDescent="0.2">
      <c r="A13" s="17">
        <v>2</v>
      </c>
      <c r="B13" s="376" t="s">
        <v>888</v>
      </c>
      <c r="C13" s="373">
        <v>460</v>
      </c>
      <c r="D13" s="374">
        <v>103226</v>
      </c>
      <c r="E13" s="373">
        <v>200</v>
      </c>
      <c r="F13" s="375">
        <v>20645200</v>
      </c>
      <c r="G13" s="18">
        <v>460</v>
      </c>
      <c r="H13" s="27">
        <v>21697169</v>
      </c>
      <c r="I13" s="27">
        <v>199</v>
      </c>
      <c r="J13" s="27">
        <v>109031</v>
      </c>
    </row>
    <row r="14" spans="1:18" x14ac:dyDescent="0.2">
      <c r="A14" s="17">
        <v>3</v>
      </c>
      <c r="B14" s="376" t="s">
        <v>889</v>
      </c>
      <c r="C14" s="373">
        <v>398</v>
      </c>
      <c r="D14" s="374">
        <v>31583</v>
      </c>
      <c r="E14" s="373">
        <v>200</v>
      </c>
      <c r="F14" s="375">
        <v>6316600</v>
      </c>
      <c r="G14" s="18">
        <v>398</v>
      </c>
      <c r="H14" s="27">
        <v>6259545</v>
      </c>
      <c r="I14" s="27">
        <v>199</v>
      </c>
      <c r="J14" s="27">
        <v>31455</v>
      </c>
    </row>
    <row r="15" spans="1:18" x14ac:dyDescent="0.2">
      <c r="A15" s="17">
        <v>4</v>
      </c>
      <c r="B15" s="376" t="s">
        <v>890</v>
      </c>
      <c r="C15" s="373">
        <v>388</v>
      </c>
      <c r="D15" s="374">
        <v>71317</v>
      </c>
      <c r="E15" s="373">
        <v>200</v>
      </c>
      <c r="F15" s="375">
        <v>14263400</v>
      </c>
      <c r="G15" s="18">
        <v>388</v>
      </c>
      <c r="H15" s="27">
        <v>14964800</v>
      </c>
      <c r="I15" s="27">
        <v>199</v>
      </c>
      <c r="J15" s="27">
        <v>75200</v>
      </c>
    </row>
    <row r="16" spans="1:18" x14ac:dyDescent="0.2">
      <c r="A16" s="17">
        <v>5</v>
      </c>
      <c r="B16" s="376" t="s">
        <v>891</v>
      </c>
      <c r="C16" s="373">
        <v>434</v>
      </c>
      <c r="D16" s="374">
        <v>67512</v>
      </c>
      <c r="E16" s="373">
        <v>200</v>
      </c>
      <c r="F16" s="375">
        <v>13502400</v>
      </c>
      <c r="G16" s="18">
        <v>434</v>
      </c>
      <c r="H16" s="27">
        <v>13303349</v>
      </c>
      <c r="I16" s="27">
        <v>199</v>
      </c>
      <c r="J16" s="27">
        <v>66851</v>
      </c>
    </row>
    <row r="17" spans="1:10" x14ac:dyDescent="0.2">
      <c r="A17" s="17">
        <v>6</v>
      </c>
      <c r="B17" s="376" t="s">
        <v>892</v>
      </c>
      <c r="C17" s="373">
        <v>292</v>
      </c>
      <c r="D17" s="374">
        <v>46548</v>
      </c>
      <c r="E17" s="373">
        <v>200</v>
      </c>
      <c r="F17" s="375">
        <v>9309600</v>
      </c>
      <c r="G17" s="18">
        <v>292</v>
      </c>
      <c r="H17" s="27">
        <v>8814705</v>
      </c>
      <c r="I17" s="27">
        <v>199</v>
      </c>
      <c r="J17" s="27">
        <v>44295</v>
      </c>
    </row>
    <row r="18" spans="1:10" x14ac:dyDescent="0.2">
      <c r="A18" s="17">
        <v>7</v>
      </c>
      <c r="B18" s="376" t="s">
        <v>893</v>
      </c>
      <c r="C18" s="373">
        <v>451</v>
      </c>
      <c r="D18" s="374">
        <v>108409</v>
      </c>
      <c r="E18" s="373">
        <v>200</v>
      </c>
      <c r="F18" s="375">
        <v>21681800</v>
      </c>
      <c r="G18" s="18">
        <v>451</v>
      </c>
      <c r="H18" s="27">
        <v>21618564</v>
      </c>
      <c r="I18" s="27">
        <v>199</v>
      </c>
      <c r="J18" s="27">
        <v>108636</v>
      </c>
    </row>
    <row r="19" spans="1:10" x14ac:dyDescent="0.2">
      <c r="A19" s="17">
        <v>8</v>
      </c>
      <c r="B19" s="376" t="s">
        <v>894</v>
      </c>
      <c r="C19" s="373">
        <v>490</v>
      </c>
      <c r="D19" s="374">
        <v>134429</v>
      </c>
      <c r="E19" s="373">
        <v>200</v>
      </c>
      <c r="F19" s="375">
        <v>26885800</v>
      </c>
      <c r="G19" s="18">
        <v>490</v>
      </c>
      <c r="H19" s="27">
        <v>27178027</v>
      </c>
      <c r="I19" s="27">
        <v>199</v>
      </c>
      <c r="J19" s="27">
        <v>136573</v>
      </c>
    </row>
    <row r="20" spans="1:10" x14ac:dyDescent="0.2">
      <c r="A20" s="17">
        <v>9</v>
      </c>
      <c r="B20" s="376" t="s">
        <v>895</v>
      </c>
      <c r="C20" s="373">
        <v>571</v>
      </c>
      <c r="D20" s="374">
        <v>150804</v>
      </c>
      <c r="E20" s="373">
        <v>200</v>
      </c>
      <c r="F20" s="375">
        <v>30160800</v>
      </c>
      <c r="G20" s="18">
        <v>571</v>
      </c>
      <c r="H20" s="27">
        <v>31492745</v>
      </c>
      <c r="I20" s="27">
        <v>199</v>
      </c>
      <c r="J20" s="27">
        <v>158255</v>
      </c>
    </row>
    <row r="21" spans="1:10" x14ac:dyDescent="0.2">
      <c r="A21" s="17">
        <v>10</v>
      </c>
      <c r="B21" s="376" t="s">
        <v>896</v>
      </c>
      <c r="C21" s="373">
        <v>885</v>
      </c>
      <c r="D21" s="374">
        <v>325767</v>
      </c>
      <c r="E21" s="373">
        <v>200</v>
      </c>
      <c r="F21" s="375">
        <v>65153400</v>
      </c>
      <c r="G21" s="18">
        <v>885</v>
      </c>
      <c r="H21" s="27">
        <v>67708755</v>
      </c>
      <c r="I21" s="27">
        <v>199</v>
      </c>
      <c r="J21" s="27">
        <v>340245</v>
      </c>
    </row>
    <row r="22" spans="1:10" x14ac:dyDescent="0.2">
      <c r="A22" s="17">
        <v>11</v>
      </c>
      <c r="B22" s="376" t="s">
        <v>897</v>
      </c>
      <c r="C22" s="373">
        <v>727</v>
      </c>
      <c r="D22" s="374">
        <v>164502</v>
      </c>
      <c r="E22" s="373">
        <v>200</v>
      </c>
      <c r="F22" s="375">
        <v>32900400</v>
      </c>
      <c r="G22" s="18">
        <v>727</v>
      </c>
      <c r="H22" s="27">
        <v>32332525</v>
      </c>
      <c r="I22" s="27">
        <v>199</v>
      </c>
      <c r="J22" s="27">
        <v>162475</v>
      </c>
    </row>
    <row r="23" spans="1:10" x14ac:dyDescent="0.2">
      <c r="A23" s="17">
        <v>12</v>
      </c>
      <c r="B23" s="376" t="s">
        <v>898</v>
      </c>
      <c r="C23" s="373">
        <v>168</v>
      </c>
      <c r="D23" s="374">
        <v>51868</v>
      </c>
      <c r="E23" s="373">
        <v>200</v>
      </c>
      <c r="F23" s="375">
        <v>10373600</v>
      </c>
      <c r="G23" s="18">
        <v>168</v>
      </c>
      <c r="H23" s="27">
        <v>10376656</v>
      </c>
      <c r="I23" s="27">
        <v>199</v>
      </c>
      <c r="J23" s="27">
        <v>52144</v>
      </c>
    </row>
    <row r="24" spans="1:10" x14ac:dyDescent="0.2">
      <c r="A24" s="17">
        <v>13</v>
      </c>
      <c r="B24" s="376" t="s">
        <v>899</v>
      </c>
      <c r="C24" s="373">
        <v>738</v>
      </c>
      <c r="D24" s="374">
        <v>129357</v>
      </c>
      <c r="E24" s="373">
        <v>200</v>
      </c>
      <c r="F24" s="375">
        <v>25871400</v>
      </c>
      <c r="G24" s="18">
        <v>738</v>
      </c>
      <c r="H24" s="27">
        <v>23795823</v>
      </c>
      <c r="I24" s="27">
        <v>199</v>
      </c>
      <c r="J24" s="27">
        <v>119577</v>
      </c>
    </row>
    <row r="25" spans="1:10" x14ac:dyDescent="0.2">
      <c r="A25" s="17">
        <v>14</v>
      </c>
      <c r="B25" s="376" t="s">
        <v>900</v>
      </c>
      <c r="C25" s="373">
        <v>308</v>
      </c>
      <c r="D25" s="374">
        <v>73588</v>
      </c>
      <c r="E25" s="373">
        <v>200</v>
      </c>
      <c r="F25" s="375">
        <v>14717600</v>
      </c>
      <c r="G25" s="18">
        <v>308</v>
      </c>
      <c r="H25" s="27">
        <v>14577546</v>
      </c>
      <c r="I25" s="27">
        <v>199</v>
      </c>
      <c r="J25" s="27">
        <v>73254</v>
      </c>
    </row>
    <row r="26" spans="1:10" x14ac:dyDescent="0.2">
      <c r="A26" s="19"/>
      <c r="B26" s="28" t="s">
        <v>18</v>
      </c>
      <c r="C26" s="377">
        <v>6804</v>
      </c>
      <c r="D26" s="378">
        <v>1584234</v>
      </c>
      <c r="E26" s="378">
        <v>200</v>
      </c>
      <c r="F26" s="378">
        <v>316846800</v>
      </c>
      <c r="G26" s="28">
        <v>6804</v>
      </c>
      <c r="H26" s="379">
        <v>319615293</v>
      </c>
      <c r="I26" s="379">
        <v>199</v>
      </c>
      <c r="J26" s="379">
        <v>1606107</v>
      </c>
    </row>
    <row r="27" spans="1:10" x14ac:dyDescent="0.2">
      <c r="A27" s="11"/>
      <c r="B27" s="29"/>
      <c r="C27" s="29"/>
      <c r="D27" s="21"/>
      <c r="E27" s="21"/>
      <c r="F27" s="21"/>
      <c r="G27" s="21"/>
      <c r="H27" s="21"/>
      <c r="I27" s="21"/>
      <c r="J27" s="21"/>
    </row>
    <row r="28" spans="1:10" x14ac:dyDescent="0.2">
      <c r="A28" s="735" t="s">
        <v>872</v>
      </c>
      <c r="B28" s="735"/>
      <c r="C28" s="735"/>
      <c r="D28" s="735"/>
      <c r="E28" s="735"/>
      <c r="F28" s="735"/>
      <c r="G28" s="735"/>
      <c r="H28" s="735"/>
      <c r="I28" s="21"/>
      <c r="J28" s="21"/>
    </row>
    <row r="29" spans="1:10" x14ac:dyDescent="0.2">
      <c r="A29" s="11"/>
      <c r="B29" s="29"/>
      <c r="C29" s="29"/>
      <c r="D29" s="21"/>
      <c r="E29" s="21"/>
      <c r="F29" s="21"/>
      <c r="G29" s="21"/>
      <c r="H29" s="21"/>
      <c r="I29" s="21"/>
      <c r="J29" s="21"/>
    </row>
    <row r="30" spans="1:10" ht="15.75" customHeight="1" x14ac:dyDescent="0.2">
      <c r="A30" s="14" t="s">
        <v>1033</v>
      </c>
      <c r="B30" s="14"/>
      <c r="C30" s="14"/>
      <c r="D30" s="14"/>
      <c r="E30" s="14"/>
      <c r="F30" s="14"/>
      <c r="G30" s="14"/>
      <c r="I30" s="657" t="s">
        <v>901</v>
      </c>
      <c r="J30" s="657"/>
    </row>
    <row r="31" spans="1:10" ht="12.75" customHeight="1" x14ac:dyDescent="0.2">
      <c r="A31" s="659" t="s">
        <v>13</v>
      </c>
      <c r="B31" s="659"/>
      <c r="C31" s="659"/>
      <c r="D31" s="659"/>
      <c r="E31" s="659"/>
      <c r="F31" s="659"/>
      <c r="G31" s="659"/>
      <c r="H31" s="659"/>
      <c r="I31" s="659"/>
      <c r="J31" s="659"/>
    </row>
    <row r="32" spans="1:10" ht="12.75" customHeight="1" x14ac:dyDescent="0.2">
      <c r="A32" s="659" t="s">
        <v>918</v>
      </c>
      <c r="B32" s="659"/>
      <c r="C32" s="659"/>
      <c r="D32" s="659"/>
      <c r="E32" s="659"/>
      <c r="F32" s="659"/>
      <c r="G32" s="659"/>
      <c r="H32" s="659"/>
      <c r="I32" s="659"/>
      <c r="J32" s="659"/>
    </row>
    <row r="33" spans="1:10" x14ac:dyDescent="0.2">
      <c r="A33" s="14"/>
      <c r="B33" s="14"/>
      <c r="C33" s="14"/>
      <c r="E33" s="14"/>
      <c r="H33" s="640" t="s">
        <v>85</v>
      </c>
      <c r="I33" s="640"/>
      <c r="J33" s="640"/>
    </row>
    <row r="37" spans="1:10" x14ac:dyDescent="0.2">
      <c r="A37" s="736"/>
      <c r="B37" s="736"/>
      <c r="C37" s="736"/>
      <c r="D37" s="736"/>
      <c r="E37" s="736"/>
      <c r="F37" s="736"/>
      <c r="G37" s="736"/>
      <c r="H37" s="736"/>
      <c r="I37" s="736"/>
      <c r="J37" s="736"/>
    </row>
    <row r="39" spans="1:10" x14ac:dyDescent="0.2">
      <c r="A39" s="736"/>
      <c r="B39" s="736"/>
      <c r="C39" s="736"/>
      <c r="D39" s="736"/>
      <c r="E39" s="736"/>
      <c r="F39" s="736"/>
      <c r="G39" s="736"/>
      <c r="H39" s="736"/>
      <c r="I39" s="736"/>
      <c r="J39" s="736"/>
    </row>
  </sheetData>
  <mergeCells count="17">
    <mergeCell ref="A28:H28"/>
    <mergeCell ref="I30:J30"/>
    <mergeCell ref="H33:J33"/>
    <mergeCell ref="A39:J39"/>
    <mergeCell ref="A37:J37"/>
    <mergeCell ref="A31:J31"/>
    <mergeCell ref="A32:J32"/>
    <mergeCell ref="E1:I1"/>
    <mergeCell ref="A2:J2"/>
    <mergeCell ref="A3:J3"/>
    <mergeCell ref="G9:J9"/>
    <mergeCell ref="C9:F9"/>
    <mergeCell ref="H8:J8"/>
    <mergeCell ref="A5:J5"/>
    <mergeCell ref="A9:A10"/>
    <mergeCell ref="B9:B10"/>
    <mergeCell ref="A8:B8"/>
  </mergeCells>
  <phoneticPr fontId="0" type="noConversion"/>
  <printOptions horizontalCentered="1"/>
  <pageMargins left="0.70866141732283472" right="0.70866141732283472" top="0.23622047244094491" bottom="0" header="0.31496062992125984" footer="0.31496062992125984"/>
  <pageSetup paperSize="9" scale="9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view="pageBreakPreview" topLeftCell="A7" zoomScale="90" zoomScaleSheetLayoutView="90" workbookViewId="0">
      <selection activeCell="A30" sqref="A30"/>
    </sheetView>
  </sheetViews>
  <sheetFormatPr defaultColWidth="9.140625" defaultRowHeight="12.75" x14ac:dyDescent="0.2"/>
  <cols>
    <col min="1" max="1" width="7.42578125" style="15" customWidth="1"/>
    <col min="2" max="2" width="23" style="15" customWidth="1"/>
    <col min="3" max="3" width="11" style="15" customWidth="1"/>
    <col min="4" max="4" width="10" style="15" customWidth="1"/>
    <col min="5" max="5" width="14.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x14ac:dyDescent="0.2">
      <c r="E1" s="641"/>
      <c r="F1" s="641"/>
      <c r="G1" s="641"/>
      <c r="H1" s="641"/>
      <c r="I1" s="641"/>
      <c r="J1" s="137" t="s">
        <v>364</v>
      </c>
    </row>
    <row r="2" spans="1:16" customFormat="1" ht="15" x14ac:dyDescent="0.2">
      <c r="A2" s="723" t="s">
        <v>0</v>
      </c>
      <c r="B2" s="723"/>
      <c r="C2" s="723"/>
      <c r="D2" s="723"/>
      <c r="E2" s="723"/>
      <c r="F2" s="723"/>
      <c r="G2" s="723"/>
      <c r="H2" s="723"/>
      <c r="I2" s="723"/>
      <c r="J2" s="723"/>
    </row>
    <row r="3" spans="1:16" customFormat="1" ht="20.25" x14ac:dyDescent="0.3">
      <c r="A3" s="638" t="s">
        <v>705</v>
      </c>
      <c r="B3" s="638"/>
      <c r="C3" s="638"/>
      <c r="D3" s="638"/>
      <c r="E3" s="638"/>
      <c r="F3" s="638"/>
      <c r="G3" s="638"/>
      <c r="H3" s="638"/>
      <c r="I3" s="638"/>
      <c r="J3" s="638"/>
    </row>
    <row r="4" spans="1:16" customFormat="1" ht="14.25" customHeight="1" x14ac:dyDescent="0.2"/>
    <row r="5" spans="1:16" ht="15.75" x14ac:dyDescent="0.25">
      <c r="A5" s="730" t="s">
        <v>753</v>
      </c>
      <c r="B5" s="730"/>
      <c r="C5" s="730"/>
      <c r="D5" s="730"/>
      <c r="E5" s="730"/>
      <c r="F5" s="730"/>
      <c r="G5" s="730"/>
      <c r="H5" s="730"/>
      <c r="I5" s="730"/>
      <c r="J5" s="730"/>
    </row>
    <row r="6" spans="1:16" ht="13.5" customHeight="1" x14ac:dyDescent="0.2">
      <c r="A6" s="1"/>
      <c r="B6" s="1"/>
      <c r="C6" s="1"/>
      <c r="D6" s="1"/>
      <c r="E6" s="1"/>
      <c r="F6" s="1"/>
      <c r="G6" s="1"/>
      <c r="H6" s="1"/>
      <c r="I6" s="1"/>
      <c r="J6" s="1"/>
    </row>
    <row r="7" spans="1:16" ht="0.75" customHeight="1" x14ac:dyDescent="0.2"/>
    <row r="8" spans="1:16" x14ac:dyDescent="0.2">
      <c r="A8" s="640" t="s">
        <v>904</v>
      </c>
      <c r="B8" s="640"/>
      <c r="C8" s="30"/>
      <c r="H8" s="711" t="s">
        <v>782</v>
      </c>
      <c r="I8" s="711"/>
      <c r="J8" s="711"/>
    </row>
    <row r="9" spans="1:16" x14ac:dyDescent="0.2">
      <c r="A9" s="632" t="s">
        <v>2</v>
      </c>
      <c r="B9" s="632" t="s">
        <v>3</v>
      </c>
      <c r="C9" s="616" t="s">
        <v>752</v>
      </c>
      <c r="D9" s="649"/>
      <c r="E9" s="649"/>
      <c r="F9" s="617"/>
      <c r="G9" s="616" t="s">
        <v>105</v>
      </c>
      <c r="H9" s="649"/>
      <c r="I9" s="649"/>
      <c r="J9" s="617"/>
      <c r="O9" s="18"/>
      <c r="P9" s="21"/>
    </row>
    <row r="10" spans="1:16" ht="63.75" x14ac:dyDescent="0.2">
      <c r="A10" s="632"/>
      <c r="B10" s="632"/>
      <c r="C10" s="5" t="s">
        <v>186</v>
      </c>
      <c r="D10" s="5" t="s">
        <v>16</v>
      </c>
      <c r="E10" s="244" t="s">
        <v>783</v>
      </c>
      <c r="F10" s="7" t="s">
        <v>203</v>
      </c>
      <c r="G10" s="5" t="s">
        <v>186</v>
      </c>
      <c r="H10" s="25" t="s">
        <v>17</v>
      </c>
      <c r="I10" s="103" t="s">
        <v>870</v>
      </c>
      <c r="J10" s="5" t="s">
        <v>871</v>
      </c>
    </row>
    <row r="11" spans="1:16" x14ac:dyDescent="0.2">
      <c r="A11" s="5">
        <v>1</v>
      </c>
      <c r="B11" s="5">
        <v>2</v>
      </c>
      <c r="C11" s="5">
        <v>3</v>
      </c>
      <c r="D11" s="5">
        <v>4</v>
      </c>
      <c r="E11" s="5">
        <v>5</v>
      </c>
      <c r="F11" s="7">
        <v>6</v>
      </c>
      <c r="G11" s="5">
        <v>7</v>
      </c>
      <c r="H11" s="100">
        <v>8</v>
      </c>
      <c r="I11" s="5">
        <v>9</v>
      </c>
      <c r="J11" s="5">
        <v>10</v>
      </c>
    </row>
    <row r="12" spans="1:16" s="46" customFormat="1" ht="19.149999999999999" customHeight="1" x14ac:dyDescent="0.2">
      <c r="A12" s="380">
        <v>1</v>
      </c>
      <c r="B12" s="381" t="s">
        <v>887</v>
      </c>
      <c r="C12" s="382">
        <v>431</v>
      </c>
      <c r="D12" s="383">
        <v>80556</v>
      </c>
      <c r="E12" s="382">
        <v>220</v>
      </c>
      <c r="F12" s="384">
        <v>17722320</v>
      </c>
      <c r="G12" s="382">
        <v>433</v>
      </c>
      <c r="H12" s="385">
        <v>14971200</v>
      </c>
      <c r="I12" s="385">
        <v>200</v>
      </c>
      <c r="J12" s="385">
        <v>74856</v>
      </c>
    </row>
    <row r="13" spans="1:16" s="46" customFormat="1" ht="19.149999999999999" customHeight="1" x14ac:dyDescent="0.2">
      <c r="A13" s="380">
        <v>2</v>
      </c>
      <c r="B13" s="381" t="s">
        <v>888</v>
      </c>
      <c r="C13" s="382">
        <v>423</v>
      </c>
      <c r="D13" s="383">
        <v>76439</v>
      </c>
      <c r="E13" s="382">
        <v>220</v>
      </c>
      <c r="F13" s="384">
        <v>16816580</v>
      </c>
      <c r="G13" s="382">
        <v>424</v>
      </c>
      <c r="H13" s="385">
        <v>14212800</v>
      </c>
      <c r="I13" s="385">
        <v>200</v>
      </c>
      <c r="J13" s="385">
        <v>71064</v>
      </c>
    </row>
    <row r="14" spans="1:16" s="46" customFormat="1" ht="19.149999999999999" customHeight="1" x14ac:dyDescent="0.2">
      <c r="A14" s="380">
        <v>3</v>
      </c>
      <c r="B14" s="381" t="s">
        <v>889</v>
      </c>
      <c r="C14" s="382">
        <v>293</v>
      </c>
      <c r="D14" s="383">
        <v>24965</v>
      </c>
      <c r="E14" s="382">
        <v>220</v>
      </c>
      <c r="F14" s="384">
        <v>5492300</v>
      </c>
      <c r="G14" s="382">
        <v>295</v>
      </c>
      <c r="H14" s="385">
        <v>4412000</v>
      </c>
      <c r="I14" s="385">
        <v>200</v>
      </c>
      <c r="J14" s="385">
        <v>22060</v>
      </c>
    </row>
    <row r="15" spans="1:16" s="46" customFormat="1" ht="19.149999999999999" customHeight="1" x14ac:dyDescent="0.2">
      <c r="A15" s="380">
        <v>4</v>
      </c>
      <c r="B15" s="381" t="s">
        <v>890</v>
      </c>
      <c r="C15" s="382">
        <v>353</v>
      </c>
      <c r="D15" s="383">
        <v>56358</v>
      </c>
      <c r="E15" s="382">
        <v>220</v>
      </c>
      <c r="F15" s="384">
        <v>12398760</v>
      </c>
      <c r="G15" s="382">
        <v>353</v>
      </c>
      <c r="H15" s="385">
        <v>10708400</v>
      </c>
      <c r="I15" s="385">
        <v>200</v>
      </c>
      <c r="J15" s="385">
        <v>53542</v>
      </c>
    </row>
    <row r="16" spans="1:16" s="46" customFormat="1" ht="19.149999999999999" customHeight="1" x14ac:dyDescent="0.2">
      <c r="A16" s="380">
        <v>5</v>
      </c>
      <c r="B16" s="381" t="s">
        <v>891</v>
      </c>
      <c r="C16" s="382">
        <v>447</v>
      </c>
      <c r="D16" s="383">
        <v>52316</v>
      </c>
      <c r="E16" s="382">
        <v>220</v>
      </c>
      <c r="F16" s="384">
        <v>11509520</v>
      </c>
      <c r="G16" s="382">
        <v>448</v>
      </c>
      <c r="H16" s="385">
        <v>8780600</v>
      </c>
      <c r="I16" s="385">
        <v>200</v>
      </c>
      <c r="J16" s="385">
        <v>43903</v>
      </c>
    </row>
    <row r="17" spans="1:10" s="46" customFormat="1" ht="19.149999999999999" customHeight="1" x14ac:dyDescent="0.2">
      <c r="A17" s="380">
        <v>6</v>
      </c>
      <c r="B17" s="381" t="s">
        <v>892</v>
      </c>
      <c r="C17" s="382">
        <v>243</v>
      </c>
      <c r="D17" s="383">
        <v>30868</v>
      </c>
      <c r="E17" s="382">
        <v>220</v>
      </c>
      <c r="F17" s="384">
        <v>6790960</v>
      </c>
      <c r="G17" s="382">
        <v>243</v>
      </c>
      <c r="H17" s="385">
        <v>5544800</v>
      </c>
      <c r="I17" s="385">
        <v>200</v>
      </c>
      <c r="J17" s="385">
        <v>27724</v>
      </c>
    </row>
    <row r="18" spans="1:10" s="46" customFormat="1" ht="19.149999999999999" customHeight="1" x14ac:dyDescent="0.2">
      <c r="A18" s="380">
        <v>7</v>
      </c>
      <c r="B18" s="381" t="s">
        <v>893</v>
      </c>
      <c r="C18" s="382">
        <v>496</v>
      </c>
      <c r="D18" s="383">
        <v>77971</v>
      </c>
      <c r="E18" s="382">
        <v>220</v>
      </c>
      <c r="F18" s="384">
        <v>17153620</v>
      </c>
      <c r="G18" s="382">
        <v>500</v>
      </c>
      <c r="H18" s="385">
        <v>12770000</v>
      </c>
      <c r="I18" s="385">
        <v>200</v>
      </c>
      <c r="J18" s="385">
        <v>63850</v>
      </c>
    </row>
    <row r="19" spans="1:10" s="46" customFormat="1" ht="19.149999999999999" customHeight="1" x14ac:dyDescent="0.2">
      <c r="A19" s="380">
        <v>8</v>
      </c>
      <c r="B19" s="381" t="s">
        <v>894</v>
      </c>
      <c r="C19" s="382">
        <v>463</v>
      </c>
      <c r="D19" s="383">
        <v>88400</v>
      </c>
      <c r="E19" s="382">
        <v>220</v>
      </c>
      <c r="F19" s="384">
        <v>19448000</v>
      </c>
      <c r="G19" s="382">
        <v>466</v>
      </c>
      <c r="H19" s="385">
        <v>14922200</v>
      </c>
      <c r="I19" s="385">
        <v>200</v>
      </c>
      <c r="J19" s="385">
        <v>74611</v>
      </c>
    </row>
    <row r="20" spans="1:10" s="46" customFormat="1" ht="19.149999999999999" customHeight="1" x14ac:dyDescent="0.2">
      <c r="A20" s="380">
        <v>9</v>
      </c>
      <c r="B20" s="381" t="s">
        <v>895</v>
      </c>
      <c r="C20" s="382">
        <v>372</v>
      </c>
      <c r="D20" s="383">
        <v>98436</v>
      </c>
      <c r="E20" s="382">
        <v>220</v>
      </c>
      <c r="F20" s="384">
        <v>21655920</v>
      </c>
      <c r="G20" s="382">
        <v>373</v>
      </c>
      <c r="H20" s="385">
        <v>18162200</v>
      </c>
      <c r="I20" s="385">
        <v>200</v>
      </c>
      <c r="J20" s="385">
        <v>90811</v>
      </c>
    </row>
    <row r="21" spans="1:10" s="46" customFormat="1" ht="19.149999999999999" customHeight="1" x14ac:dyDescent="0.2">
      <c r="A21" s="380">
        <v>10</v>
      </c>
      <c r="B21" s="381" t="s">
        <v>896</v>
      </c>
      <c r="C21" s="382">
        <v>535</v>
      </c>
      <c r="D21" s="383">
        <v>198721</v>
      </c>
      <c r="E21" s="382">
        <v>220</v>
      </c>
      <c r="F21" s="384">
        <v>43718620</v>
      </c>
      <c r="G21" s="382">
        <v>535</v>
      </c>
      <c r="H21" s="385">
        <v>38396600</v>
      </c>
      <c r="I21" s="385">
        <v>200</v>
      </c>
      <c r="J21" s="385">
        <v>191983</v>
      </c>
    </row>
    <row r="22" spans="1:10" s="46" customFormat="1" ht="19.149999999999999" customHeight="1" x14ac:dyDescent="0.2">
      <c r="A22" s="380">
        <v>11</v>
      </c>
      <c r="B22" s="381" t="s">
        <v>897</v>
      </c>
      <c r="C22" s="382">
        <v>505</v>
      </c>
      <c r="D22" s="383">
        <v>117528</v>
      </c>
      <c r="E22" s="382">
        <v>220</v>
      </c>
      <c r="F22" s="384">
        <v>25856160</v>
      </c>
      <c r="G22" s="382">
        <v>505</v>
      </c>
      <c r="H22" s="385">
        <v>20880400</v>
      </c>
      <c r="I22" s="385">
        <v>200</v>
      </c>
      <c r="J22" s="385">
        <v>104402</v>
      </c>
    </row>
    <row r="23" spans="1:10" s="46" customFormat="1" ht="19.149999999999999" customHeight="1" x14ac:dyDescent="0.2">
      <c r="A23" s="380">
        <v>12</v>
      </c>
      <c r="B23" s="381" t="s">
        <v>898</v>
      </c>
      <c r="C23" s="382">
        <v>153</v>
      </c>
      <c r="D23" s="383">
        <v>33368</v>
      </c>
      <c r="E23" s="382">
        <v>220</v>
      </c>
      <c r="F23" s="384">
        <v>7340960</v>
      </c>
      <c r="G23" s="382">
        <v>153</v>
      </c>
      <c r="H23" s="385">
        <v>6294200</v>
      </c>
      <c r="I23" s="385">
        <v>200</v>
      </c>
      <c r="J23" s="385">
        <v>31471</v>
      </c>
    </row>
    <row r="24" spans="1:10" s="46" customFormat="1" ht="19.149999999999999" customHeight="1" x14ac:dyDescent="0.2">
      <c r="A24" s="380">
        <v>13</v>
      </c>
      <c r="B24" s="381" t="s">
        <v>899</v>
      </c>
      <c r="C24" s="382">
        <v>539</v>
      </c>
      <c r="D24" s="383">
        <v>86358</v>
      </c>
      <c r="E24" s="382">
        <v>220</v>
      </c>
      <c r="F24" s="384">
        <v>18998760</v>
      </c>
      <c r="G24" s="382">
        <v>539</v>
      </c>
      <c r="H24" s="385">
        <v>15611800</v>
      </c>
      <c r="I24" s="385">
        <v>200</v>
      </c>
      <c r="J24" s="385">
        <v>78059</v>
      </c>
    </row>
    <row r="25" spans="1:10" s="46" customFormat="1" ht="19.149999999999999" customHeight="1" x14ac:dyDescent="0.2">
      <c r="A25" s="380">
        <v>14</v>
      </c>
      <c r="B25" s="381" t="s">
        <v>900</v>
      </c>
      <c r="C25" s="382">
        <v>270</v>
      </c>
      <c r="D25" s="383">
        <v>48289</v>
      </c>
      <c r="E25" s="382">
        <v>220</v>
      </c>
      <c r="F25" s="384">
        <v>10623580</v>
      </c>
      <c r="G25" s="382">
        <v>270</v>
      </c>
      <c r="H25" s="385">
        <v>8856800</v>
      </c>
      <c r="I25" s="385">
        <v>200</v>
      </c>
      <c r="J25" s="385">
        <v>44284</v>
      </c>
    </row>
    <row r="26" spans="1:10" s="46" customFormat="1" ht="19.149999999999999" customHeight="1" x14ac:dyDescent="0.25">
      <c r="A26" s="737" t="s">
        <v>18</v>
      </c>
      <c r="B26" s="738"/>
      <c r="C26" s="386">
        <v>5523</v>
      </c>
      <c r="D26" s="387">
        <v>1070573</v>
      </c>
      <c r="E26" s="382">
        <v>220</v>
      </c>
      <c r="F26" s="386">
        <v>235526060</v>
      </c>
      <c r="G26" s="386">
        <v>5537</v>
      </c>
      <c r="H26" s="386">
        <v>194524000</v>
      </c>
      <c r="I26" s="385">
        <v>200</v>
      </c>
      <c r="J26" s="386">
        <v>972620</v>
      </c>
    </row>
    <row r="27" spans="1:10" x14ac:dyDescent="0.2">
      <c r="A27" s="11"/>
      <c r="B27" s="29"/>
      <c r="C27" s="29"/>
      <c r="D27" s="21"/>
      <c r="E27" s="21"/>
      <c r="F27" s="21"/>
      <c r="G27" s="21"/>
      <c r="H27" s="21"/>
      <c r="I27" s="21"/>
      <c r="J27" s="21"/>
    </row>
    <row r="28" spans="1:10" x14ac:dyDescent="0.2">
      <c r="A28" s="735" t="s">
        <v>872</v>
      </c>
      <c r="B28" s="735"/>
      <c r="C28" s="735"/>
      <c r="D28" s="735"/>
      <c r="E28" s="735"/>
      <c r="F28" s="735"/>
      <c r="G28" s="735"/>
      <c r="H28" s="735"/>
      <c r="I28" s="21"/>
      <c r="J28" s="21"/>
    </row>
    <row r="29" spans="1:10" x14ac:dyDescent="0.2">
      <c r="A29" s="11"/>
      <c r="B29" s="29"/>
      <c r="C29" s="29"/>
      <c r="D29" s="21"/>
      <c r="E29" s="21"/>
      <c r="F29" s="21"/>
      <c r="G29" s="21"/>
      <c r="H29" s="21"/>
      <c r="I29" s="21"/>
      <c r="J29" s="21"/>
    </row>
    <row r="30" spans="1:10" ht="15.75" customHeight="1" x14ac:dyDescent="0.2">
      <c r="A30" s="14" t="s">
        <v>1033</v>
      </c>
      <c r="B30" s="14"/>
      <c r="C30" s="14"/>
      <c r="D30" s="14"/>
      <c r="E30" s="14"/>
      <c r="F30" s="14"/>
      <c r="G30" s="14"/>
      <c r="I30" s="657" t="s">
        <v>901</v>
      </c>
      <c r="J30" s="657"/>
    </row>
    <row r="31" spans="1:10" ht="12.75" customHeight="1" x14ac:dyDescent="0.2">
      <c r="A31" s="659" t="s">
        <v>13</v>
      </c>
      <c r="B31" s="659"/>
      <c r="C31" s="659"/>
      <c r="D31" s="659"/>
      <c r="E31" s="659"/>
      <c r="F31" s="659"/>
      <c r="G31" s="659"/>
      <c r="H31" s="659"/>
      <c r="I31" s="659"/>
      <c r="J31" s="659"/>
    </row>
    <row r="32" spans="1:10" ht="12.75" customHeight="1" x14ac:dyDescent="0.2">
      <c r="A32" s="659" t="s">
        <v>919</v>
      </c>
      <c r="B32" s="659"/>
      <c r="C32" s="659"/>
      <c r="D32" s="659"/>
      <c r="E32" s="659"/>
      <c r="F32" s="659"/>
      <c r="G32" s="659"/>
      <c r="H32" s="659"/>
      <c r="I32" s="659"/>
      <c r="J32" s="659"/>
    </row>
    <row r="33" spans="1:10" x14ac:dyDescent="0.2">
      <c r="A33" s="14"/>
      <c r="B33" s="14"/>
      <c r="C33" s="14"/>
      <c r="E33" s="14"/>
      <c r="H33" s="640" t="s">
        <v>85</v>
      </c>
      <c r="I33" s="640"/>
      <c r="J33" s="640"/>
    </row>
    <row r="37" spans="1:10" x14ac:dyDescent="0.2">
      <c r="A37" s="736"/>
      <c r="B37" s="736"/>
      <c r="C37" s="736"/>
      <c r="D37" s="736"/>
      <c r="E37" s="736"/>
      <c r="F37" s="736"/>
      <c r="G37" s="736"/>
      <c r="H37" s="736"/>
      <c r="I37" s="736"/>
      <c r="J37" s="736"/>
    </row>
    <row r="39" spans="1:10" x14ac:dyDescent="0.2">
      <c r="A39" s="736"/>
      <c r="B39" s="736"/>
      <c r="C39" s="736"/>
      <c r="D39" s="736"/>
      <c r="E39" s="736"/>
      <c r="F39" s="736"/>
      <c r="G39" s="736"/>
      <c r="H39" s="736"/>
      <c r="I39" s="736"/>
      <c r="J39" s="736"/>
    </row>
  </sheetData>
  <mergeCells count="18">
    <mergeCell ref="A32:J32"/>
    <mergeCell ref="H33:J33"/>
    <mergeCell ref="A37:J37"/>
    <mergeCell ref="A39:J39"/>
    <mergeCell ref="A9:A10"/>
    <mergeCell ref="B9:B10"/>
    <mergeCell ref="C9:F9"/>
    <mergeCell ref="G9:J9"/>
    <mergeCell ref="I30:J30"/>
    <mergeCell ref="A31:J31"/>
    <mergeCell ref="A28:H28"/>
    <mergeCell ref="A26:B26"/>
    <mergeCell ref="E1:I1"/>
    <mergeCell ref="A2:J2"/>
    <mergeCell ref="A3:J3"/>
    <mergeCell ref="A5:J5"/>
    <mergeCell ref="A8:B8"/>
    <mergeCell ref="H8:J8"/>
  </mergeCells>
  <printOptions horizontalCentered="1"/>
  <pageMargins left="0.70866141732283472" right="0.70866141732283472" top="0.23622047244094491" bottom="0" header="0.31496062992125984" footer="0.31496062992125984"/>
  <pageSetup paperSize="9" scale="9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view="pageBreakPreview" zoomScale="90" zoomScaleSheetLayoutView="90" workbookViewId="0">
      <selection activeCell="A30" sqref="A30"/>
    </sheetView>
  </sheetViews>
  <sheetFormatPr defaultColWidth="9.140625" defaultRowHeight="12.75" x14ac:dyDescent="0.2"/>
  <cols>
    <col min="1" max="1" width="7.42578125" style="15" customWidth="1"/>
    <col min="2" max="2" width="25.5703125" style="15"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x14ac:dyDescent="0.2">
      <c r="E1" s="641"/>
      <c r="F1" s="641"/>
      <c r="G1" s="641"/>
      <c r="H1" s="641"/>
      <c r="I1" s="641"/>
      <c r="J1" s="137" t="s">
        <v>366</v>
      </c>
    </row>
    <row r="2" spans="1:16" customFormat="1" ht="15" x14ac:dyDescent="0.2">
      <c r="A2" s="723" t="s">
        <v>0</v>
      </c>
      <c r="B2" s="723"/>
      <c r="C2" s="723"/>
      <c r="D2" s="723"/>
      <c r="E2" s="723"/>
      <c r="F2" s="723"/>
      <c r="G2" s="723"/>
      <c r="H2" s="723"/>
      <c r="I2" s="723"/>
      <c r="J2" s="723"/>
    </row>
    <row r="3" spans="1:16" customFormat="1" ht="20.25" x14ac:dyDescent="0.3">
      <c r="A3" s="638" t="s">
        <v>705</v>
      </c>
      <c r="B3" s="638"/>
      <c r="C3" s="638"/>
      <c r="D3" s="638"/>
      <c r="E3" s="638"/>
      <c r="F3" s="638"/>
      <c r="G3" s="638"/>
      <c r="H3" s="638"/>
      <c r="I3" s="638"/>
      <c r="J3" s="638"/>
    </row>
    <row r="4" spans="1:16" customFormat="1" ht="14.25" customHeight="1" x14ac:dyDescent="0.2"/>
    <row r="5" spans="1:16" ht="19.5" customHeight="1" x14ac:dyDescent="0.25">
      <c r="A5" s="730" t="s">
        <v>754</v>
      </c>
      <c r="B5" s="730"/>
      <c r="C5" s="730"/>
      <c r="D5" s="730"/>
      <c r="E5" s="730"/>
      <c r="F5" s="730"/>
      <c r="G5" s="730"/>
      <c r="H5" s="730"/>
      <c r="I5" s="730"/>
      <c r="J5" s="730"/>
    </row>
    <row r="6" spans="1:16" ht="13.5" customHeight="1" x14ac:dyDescent="0.2">
      <c r="A6" s="1"/>
      <c r="B6" s="1"/>
      <c r="C6" s="1"/>
      <c r="D6" s="1"/>
      <c r="E6" s="1"/>
      <c r="F6" s="1"/>
      <c r="G6" s="1"/>
      <c r="H6" s="1"/>
      <c r="I6" s="1"/>
      <c r="J6" s="1"/>
    </row>
    <row r="7" spans="1:16" ht="0.75" customHeight="1" x14ac:dyDescent="0.2"/>
    <row r="8" spans="1:16" x14ac:dyDescent="0.2">
      <c r="A8" s="640" t="s">
        <v>904</v>
      </c>
      <c r="B8" s="640"/>
      <c r="C8" s="30"/>
      <c r="H8" s="711" t="s">
        <v>782</v>
      </c>
      <c r="I8" s="711"/>
      <c r="J8" s="711"/>
    </row>
    <row r="9" spans="1:16" x14ac:dyDescent="0.2">
      <c r="A9" s="632" t="s">
        <v>2</v>
      </c>
      <c r="B9" s="632" t="s">
        <v>3</v>
      </c>
      <c r="C9" s="616" t="s">
        <v>755</v>
      </c>
      <c r="D9" s="649"/>
      <c r="E9" s="649"/>
      <c r="F9" s="617"/>
      <c r="G9" s="616" t="s">
        <v>105</v>
      </c>
      <c r="H9" s="649"/>
      <c r="I9" s="649"/>
      <c r="J9" s="617"/>
      <c r="O9" s="18"/>
      <c r="P9" s="21"/>
    </row>
    <row r="10" spans="1:16" ht="77.45" customHeight="1" x14ac:dyDescent="0.2">
      <c r="A10" s="632"/>
      <c r="B10" s="632"/>
      <c r="C10" s="5" t="s">
        <v>186</v>
      </c>
      <c r="D10" s="5" t="s">
        <v>16</v>
      </c>
      <c r="E10" s="244" t="s">
        <v>783</v>
      </c>
      <c r="F10" s="7" t="s">
        <v>203</v>
      </c>
      <c r="G10" s="5" t="s">
        <v>186</v>
      </c>
      <c r="H10" s="25" t="s">
        <v>17</v>
      </c>
      <c r="I10" s="103" t="s">
        <v>870</v>
      </c>
      <c r="J10" s="5" t="s">
        <v>871</v>
      </c>
    </row>
    <row r="11" spans="1:16" x14ac:dyDescent="0.2">
      <c r="A11" s="5">
        <v>1</v>
      </c>
      <c r="B11" s="5">
        <v>2</v>
      </c>
      <c r="C11" s="5">
        <v>3</v>
      </c>
      <c r="D11" s="5">
        <v>4</v>
      </c>
      <c r="E11" s="5">
        <v>5</v>
      </c>
      <c r="F11" s="7">
        <v>6</v>
      </c>
      <c r="G11" s="5">
        <v>7</v>
      </c>
      <c r="H11" s="100">
        <v>8</v>
      </c>
      <c r="I11" s="5">
        <v>9</v>
      </c>
      <c r="J11" s="5">
        <v>10</v>
      </c>
    </row>
    <row r="12" spans="1:16" x14ac:dyDescent="0.2">
      <c r="A12" s="388">
        <v>1</v>
      </c>
      <c r="B12" s="389" t="s">
        <v>887</v>
      </c>
      <c r="C12" s="390">
        <v>0</v>
      </c>
      <c r="D12" s="390">
        <v>0</v>
      </c>
      <c r="E12" s="390">
        <v>0</v>
      </c>
      <c r="F12" s="390">
        <v>0</v>
      </c>
      <c r="G12" s="390">
        <v>0</v>
      </c>
      <c r="H12" s="390">
        <v>0</v>
      </c>
      <c r="I12" s="390">
        <v>0</v>
      </c>
      <c r="J12" s="390">
        <v>0</v>
      </c>
    </row>
    <row r="13" spans="1:16" x14ac:dyDescent="0.2">
      <c r="A13" s="388">
        <v>2</v>
      </c>
      <c r="B13" s="389" t="s">
        <v>888</v>
      </c>
      <c r="C13" s="390">
        <v>0</v>
      </c>
      <c r="D13" s="390">
        <v>0</v>
      </c>
      <c r="E13" s="390">
        <v>0</v>
      </c>
      <c r="F13" s="390">
        <v>0</v>
      </c>
      <c r="G13" s="390">
        <v>0</v>
      </c>
      <c r="H13" s="390">
        <v>0</v>
      </c>
      <c r="I13" s="390">
        <v>0</v>
      </c>
      <c r="J13" s="390">
        <v>0</v>
      </c>
    </row>
    <row r="14" spans="1:16" x14ac:dyDescent="0.2">
      <c r="A14" s="388">
        <v>3</v>
      </c>
      <c r="B14" s="389" t="s">
        <v>889</v>
      </c>
      <c r="C14" s="390">
        <v>0</v>
      </c>
      <c r="D14" s="390">
        <v>0</v>
      </c>
      <c r="E14" s="390">
        <v>0</v>
      </c>
      <c r="F14" s="390">
        <v>0</v>
      </c>
      <c r="G14" s="390">
        <v>0</v>
      </c>
      <c r="H14" s="390">
        <v>0</v>
      </c>
      <c r="I14" s="390">
        <v>0</v>
      </c>
      <c r="J14" s="390">
        <v>0</v>
      </c>
    </row>
    <row r="15" spans="1:16" x14ac:dyDescent="0.2">
      <c r="A15" s="388">
        <v>4</v>
      </c>
      <c r="B15" s="389" t="s">
        <v>890</v>
      </c>
      <c r="C15" s="390">
        <v>0</v>
      </c>
      <c r="D15" s="390">
        <v>0</v>
      </c>
      <c r="E15" s="390">
        <v>0</v>
      </c>
      <c r="F15" s="390">
        <v>0</v>
      </c>
      <c r="G15" s="390">
        <v>0</v>
      </c>
      <c r="H15" s="390">
        <v>0</v>
      </c>
      <c r="I15" s="390">
        <v>0</v>
      </c>
      <c r="J15" s="390">
        <v>0</v>
      </c>
    </row>
    <row r="16" spans="1:16" x14ac:dyDescent="0.2">
      <c r="A16" s="388">
        <v>5</v>
      </c>
      <c r="B16" s="389" t="s">
        <v>891</v>
      </c>
      <c r="C16" s="390">
        <v>0</v>
      </c>
      <c r="D16" s="390">
        <v>0</v>
      </c>
      <c r="E16" s="390">
        <v>0</v>
      </c>
      <c r="F16" s="390">
        <v>0</v>
      </c>
      <c r="G16" s="390">
        <v>0</v>
      </c>
      <c r="H16" s="390">
        <v>0</v>
      </c>
      <c r="I16" s="390">
        <v>0</v>
      </c>
      <c r="J16" s="390">
        <v>0</v>
      </c>
    </row>
    <row r="17" spans="1:10" x14ac:dyDescent="0.2">
      <c r="A17" s="388">
        <v>6</v>
      </c>
      <c r="B17" s="389" t="s">
        <v>892</v>
      </c>
      <c r="C17" s="390">
        <v>0</v>
      </c>
      <c r="D17" s="390">
        <v>0</v>
      </c>
      <c r="E17" s="390">
        <v>0</v>
      </c>
      <c r="F17" s="390">
        <v>0</v>
      </c>
      <c r="G17" s="390">
        <v>0</v>
      </c>
      <c r="H17" s="390">
        <v>0</v>
      </c>
      <c r="I17" s="390">
        <v>0</v>
      </c>
      <c r="J17" s="390">
        <v>0</v>
      </c>
    </row>
    <row r="18" spans="1:10" x14ac:dyDescent="0.2">
      <c r="A18" s="388">
        <v>7</v>
      </c>
      <c r="B18" s="389" t="s">
        <v>893</v>
      </c>
      <c r="C18" s="390">
        <v>0</v>
      </c>
      <c r="D18" s="390">
        <v>0</v>
      </c>
      <c r="E18" s="390">
        <v>0</v>
      </c>
      <c r="F18" s="390">
        <v>0</v>
      </c>
      <c r="G18" s="390">
        <v>0</v>
      </c>
      <c r="H18" s="390">
        <v>0</v>
      </c>
      <c r="I18" s="390">
        <v>0</v>
      </c>
      <c r="J18" s="390">
        <v>0</v>
      </c>
    </row>
    <row r="19" spans="1:10" x14ac:dyDescent="0.2">
      <c r="A19" s="388">
        <v>8</v>
      </c>
      <c r="B19" s="389" t="s">
        <v>894</v>
      </c>
      <c r="C19" s="390">
        <v>0</v>
      </c>
      <c r="D19" s="390">
        <v>0</v>
      </c>
      <c r="E19" s="390">
        <v>0</v>
      </c>
      <c r="F19" s="390">
        <v>0</v>
      </c>
      <c r="G19" s="390">
        <v>0</v>
      </c>
      <c r="H19" s="390">
        <v>0</v>
      </c>
      <c r="I19" s="390">
        <v>0</v>
      </c>
      <c r="J19" s="390">
        <v>0</v>
      </c>
    </row>
    <row r="20" spans="1:10" x14ac:dyDescent="0.2">
      <c r="A20" s="388">
        <v>9</v>
      </c>
      <c r="B20" s="389" t="s">
        <v>895</v>
      </c>
      <c r="C20" s="390">
        <v>0</v>
      </c>
      <c r="D20" s="390">
        <v>0</v>
      </c>
      <c r="E20" s="390">
        <v>0</v>
      </c>
      <c r="F20" s="390">
        <v>0</v>
      </c>
      <c r="G20" s="390">
        <v>0</v>
      </c>
      <c r="H20" s="390">
        <v>0</v>
      </c>
      <c r="I20" s="390">
        <v>0</v>
      </c>
      <c r="J20" s="390">
        <v>0</v>
      </c>
    </row>
    <row r="21" spans="1:10" x14ac:dyDescent="0.2">
      <c r="A21" s="388">
        <v>10</v>
      </c>
      <c r="B21" s="389" t="s">
        <v>896</v>
      </c>
      <c r="C21" s="390">
        <v>0</v>
      </c>
      <c r="D21" s="390">
        <v>0</v>
      </c>
      <c r="E21" s="390">
        <v>0</v>
      </c>
      <c r="F21" s="390">
        <v>0</v>
      </c>
      <c r="G21" s="390">
        <v>0</v>
      </c>
      <c r="H21" s="390">
        <v>0</v>
      </c>
      <c r="I21" s="390">
        <v>0</v>
      </c>
      <c r="J21" s="390">
        <v>0</v>
      </c>
    </row>
    <row r="22" spans="1:10" x14ac:dyDescent="0.2">
      <c r="A22" s="388">
        <v>11</v>
      </c>
      <c r="B22" s="389" t="s">
        <v>897</v>
      </c>
      <c r="C22" s="390">
        <v>0</v>
      </c>
      <c r="D22" s="390">
        <v>0</v>
      </c>
      <c r="E22" s="390">
        <v>0</v>
      </c>
      <c r="F22" s="390">
        <v>0</v>
      </c>
      <c r="G22" s="390">
        <v>0</v>
      </c>
      <c r="H22" s="390">
        <v>0</v>
      </c>
      <c r="I22" s="390">
        <v>0</v>
      </c>
      <c r="J22" s="390">
        <v>0</v>
      </c>
    </row>
    <row r="23" spans="1:10" x14ac:dyDescent="0.2">
      <c r="A23" s="388">
        <v>12</v>
      </c>
      <c r="B23" s="389" t="s">
        <v>898</v>
      </c>
      <c r="C23" s="390">
        <v>0</v>
      </c>
      <c r="D23" s="390">
        <v>0</v>
      </c>
      <c r="E23" s="390">
        <v>0</v>
      </c>
      <c r="F23" s="390">
        <v>0</v>
      </c>
      <c r="G23" s="390">
        <v>0</v>
      </c>
      <c r="H23" s="390">
        <v>0</v>
      </c>
      <c r="I23" s="390">
        <v>0</v>
      </c>
      <c r="J23" s="390">
        <v>0</v>
      </c>
    </row>
    <row r="24" spans="1:10" x14ac:dyDescent="0.2">
      <c r="A24" s="388">
        <v>13</v>
      </c>
      <c r="B24" s="389" t="s">
        <v>899</v>
      </c>
      <c r="C24" s="390">
        <v>0</v>
      </c>
      <c r="D24" s="390">
        <v>0</v>
      </c>
      <c r="E24" s="390">
        <v>0</v>
      </c>
      <c r="F24" s="390">
        <v>0</v>
      </c>
      <c r="G24" s="390">
        <v>0</v>
      </c>
      <c r="H24" s="390">
        <v>0</v>
      </c>
      <c r="I24" s="390">
        <v>0</v>
      </c>
      <c r="J24" s="390">
        <v>0</v>
      </c>
    </row>
    <row r="25" spans="1:10" x14ac:dyDescent="0.2">
      <c r="A25" s="388">
        <v>14</v>
      </c>
      <c r="B25" s="389" t="s">
        <v>900</v>
      </c>
      <c r="C25" s="390">
        <v>0</v>
      </c>
      <c r="D25" s="390">
        <v>0</v>
      </c>
      <c r="E25" s="390">
        <v>0</v>
      </c>
      <c r="F25" s="390">
        <v>0</v>
      </c>
      <c r="G25" s="390">
        <v>0</v>
      </c>
      <c r="H25" s="390">
        <v>0</v>
      </c>
      <c r="I25" s="390">
        <v>0</v>
      </c>
      <c r="J25" s="390">
        <v>0</v>
      </c>
    </row>
    <row r="26" spans="1:10" x14ac:dyDescent="0.2">
      <c r="A26" s="739" t="s">
        <v>18</v>
      </c>
      <c r="B26" s="740"/>
      <c r="C26" s="390">
        <v>0</v>
      </c>
      <c r="D26" s="390">
        <v>0</v>
      </c>
      <c r="E26" s="390">
        <v>0</v>
      </c>
      <c r="F26" s="390">
        <v>0</v>
      </c>
      <c r="G26" s="390">
        <v>0</v>
      </c>
      <c r="H26" s="390">
        <v>0</v>
      </c>
      <c r="I26" s="390">
        <v>0</v>
      </c>
      <c r="J26" s="390">
        <v>0</v>
      </c>
    </row>
    <row r="27" spans="1:10" x14ac:dyDescent="0.2">
      <c r="A27" s="11"/>
      <c r="B27" s="29"/>
      <c r="C27" s="29"/>
      <c r="D27" s="21"/>
      <c r="E27" s="21"/>
      <c r="F27" s="21"/>
      <c r="G27" s="21"/>
      <c r="H27" s="21"/>
      <c r="I27" s="21"/>
      <c r="J27" s="21"/>
    </row>
    <row r="28" spans="1:10" x14ac:dyDescent="0.2">
      <c r="A28" s="735" t="s">
        <v>872</v>
      </c>
      <c r="B28" s="735"/>
      <c r="C28" s="735"/>
      <c r="D28" s="735"/>
      <c r="E28" s="735"/>
      <c r="F28" s="735"/>
      <c r="G28" s="735"/>
      <c r="H28" s="735"/>
      <c r="I28" s="21"/>
      <c r="J28" s="21"/>
    </row>
    <row r="29" spans="1:10" x14ac:dyDescent="0.2">
      <c r="A29" s="11"/>
      <c r="B29" s="29"/>
      <c r="C29" s="29"/>
      <c r="D29" s="21"/>
      <c r="E29" s="21"/>
      <c r="F29" s="21"/>
      <c r="G29" s="21"/>
      <c r="H29" s="21"/>
      <c r="I29" s="21"/>
      <c r="J29" s="21"/>
    </row>
    <row r="30" spans="1:10" ht="15.75" customHeight="1" x14ac:dyDescent="0.2">
      <c r="A30" s="14" t="s">
        <v>1033</v>
      </c>
      <c r="B30" s="14"/>
      <c r="C30" s="14"/>
      <c r="D30" s="14"/>
      <c r="E30" s="14"/>
      <c r="F30" s="14"/>
      <c r="G30" s="14"/>
      <c r="I30" s="657" t="s">
        <v>901</v>
      </c>
      <c r="J30" s="657"/>
    </row>
    <row r="31" spans="1:10" ht="12.75" customHeight="1" x14ac:dyDescent="0.2">
      <c r="A31" s="659" t="s">
        <v>13</v>
      </c>
      <c r="B31" s="659"/>
      <c r="C31" s="659"/>
      <c r="D31" s="659"/>
      <c r="E31" s="659"/>
      <c r="F31" s="659"/>
      <c r="G31" s="659"/>
      <c r="H31" s="659"/>
      <c r="I31" s="659"/>
      <c r="J31" s="659"/>
    </row>
    <row r="32" spans="1:10" ht="12.75" customHeight="1" x14ac:dyDescent="0.2">
      <c r="A32" s="659" t="s">
        <v>919</v>
      </c>
      <c r="B32" s="659"/>
      <c r="C32" s="659"/>
      <c r="D32" s="659"/>
      <c r="E32" s="659"/>
      <c r="F32" s="659"/>
      <c r="G32" s="659"/>
      <c r="H32" s="659"/>
      <c r="I32" s="659"/>
      <c r="J32" s="659"/>
    </row>
    <row r="33" spans="1:10" x14ac:dyDescent="0.2">
      <c r="A33" s="14"/>
      <c r="B33" s="14"/>
      <c r="C33" s="14"/>
      <c r="E33" s="14"/>
      <c r="H33" s="640" t="s">
        <v>85</v>
      </c>
      <c r="I33" s="640"/>
      <c r="J33" s="640"/>
    </row>
    <row r="37" spans="1:10" x14ac:dyDescent="0.2">
      <c r="A37" s="736"/>
      <c r="B37" s="736"/>
      <c r="C37" s="736"/>
      <c r="D37" s="736"/>
      <c r="E37" s="736"/>
      <c r="F37" s="736"/>
      <c r="G37" s="736"/>
      <c r="H37" s="736"/>
      <c r="I37" s="736"/>
      <c r="J37" s="736"/>
    </row>
    <row r="39" spans="1:10" x14ac:dyDescent="0.2">
      <c r="A39" s="736"/>
      <c r="B39" s="736"/>
      <c r="C39" s="736"/>
      <c r="D39" s="736"/>
      <c r="E39" s="736"/>
      <c r="F39" s="736"/>
      <c r="G39" s="736"/>
      <c r="H39" s="736"/>
      <c r="I39" s="736"/>
      <c r="J39" s="736"/>
    </row>
  </sheetData>
  <mergeCells count="18">
    <mergeCell ref="E1:I1"/>
    <mergeCell ref="A2:J2"/>
    <mergeCell ref="A3:J3"/>
    <mergeCell ref="A5:J5"/>
    <mergeCell ref="A8:B8"/>
    <mergeCell ref="H8:J8"/>
    <mergeCell ref="A32:J32"/>
    <mergeCell ref="H33:J33"/>
    <mergeCell ref="A37:J37"/>
    <mergeCell ref="A39:J39"/>
    <mergeCell ref="A9:A10"/>
    <mergeCell ref="B9:B10"/>
    <mergeCell ref="C9:F9"/>
    <mergeCell ref="G9:J9"/>
    <mergeCell ref="I30:J30"/>
    <mergeCell ref="A31:J31"/>
    <mergeCell ref="A28:H28"/>
    <mergeCell ref="A26:B26"/>
  </mergeCells>
  <printOptions horizontalCentered="1"/>
  <pageMargins left="0.70866141732283472" right="0.70866141732283472" top="0.23622047244094491" bottom="0" header="0.31496062992125984" footer="0.31496062992125984"/>
  <pageSetup paperSize="9" scale="9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view="pageBreakPreview" zoomScale="90" zoomScaleSheetLayoutView="90" workbookViewId="0">
      <selection activeCell="A30" sqref="A30"/>
    </sheetView>
  </sheetViews>
  <sheetFormatPr defaultColWidth="9.140625" defaultRowHeight="12.75" x14ac:dyDescent="0.2"/>
  <cols>
    <col min="1" max="1" width="7.42578125" style="15" customWidth="1"/>
    <col min="2" max="2" width="17.140625" style="15"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x14ac:dyDescent="0.2">
      <c r="E1" s="641"/>
      <c r="F1" s="641"/>
      <c r="G1" s="641"/>
      <c r="H1" s="641"/>
      <c r="I1" s="641"/>
      <c r="J1" s="137" t="s">
        <v>365</v>
      </c>
    </row>
    <row r="2" spans="1:16" customFormat="1" ht="15" x14ac:dyDescent="0.2">
      <c r="A2" s="723" t="s">
        <v>0</v>
      </c>
      <c r="B2" s="723"/>
      <c r="C2" s="723"/>
      <c r="D2" s="723"/>
      <c r="E2" s="723"/>
      <c r="F2" s="723"/>
      <c r="G2" s="723"/>
      <c r="H2" s="723"/>
      <c r="I2" s="723"/>
      <c r="J2" s="723"/>
    </row>
    <row r="3" spans="1:16" customFormat="1" ht="20.25" x14ac:dyDescent="0.3">
      <c r="A3" s="638" t="s">
        <v>705</v>
      </c>
      <c r="B3" s="638"/>
      <c r="C3" s="638"/>
      <c r="D3" s="638"/>
      <c r="E3" s="638"/>
      <c r="F3" s="638"/>
      <c r="G3" s="638"/>
      <c r="H3" s="638"/>
      <c r="I3" s="638"/>
      <c r="J3" s="638"/>
    </row>
    <row r="4" spans="1:16" customFormat="1" ht="14.25" customHeight="1" x14ac:dyDescent="0.2"/>
    <row r="5" spans="1:16" ht="31.5" customHeight="1" x14ac:dyDescent="0.25">
      <c r="A5" s="730" t="s">
        <v>756</v>
      </c>
      <c r="B5" s="730"/>
      <c r="C5" s="730"/>
      <c r="D5" s="730"/>
      <c r="E5" s="730"/>
      <c r="F5" s="730"/>
      <c r="G5" s="730"/>
      <c r="H5" s="730"/>
      <c r="I5" s="730"/>
      <c r="J5" s="730"/>
    </row>
    <row r="6" spans="1:16" ht="13.5" customHeight="1" x14ac:dyDescent="0.2">
      <c r="A6" s="1"/>
      <c r="B6" s="1"/>
      <c r="C6" s="1"/>
      <c r="D6" s="1"/>
      <c r="E6" s="1"/>
      <c r="F6" s="1"/>
      <c r="G6" s="1"/>
      <c r="H6" s="1"/>
      <c r="I6" s="1"/>
      <c r="J6" s="1"/>
    </row>
    <row r="7" spans="1:16" ht="0.75" customHeight="1" x14ac:dyDescent="0.2"/>
    <row r="8" spans="1:16" x14ac:dyDescent="0.2">
      <c r="A8" s="640" t="s">
        <v>904</v>
      </c>
      <c r="B8" s="640"/>
      <c r="C8" s="30"/>
      <c r="H8" s="711" t="s">
        <v>782</v>
      </c>
      <c r="I8" s="711"/>
      <c r="J8" s="711"/>
    </row>
    <row r="9" spans="1:16" x14ac:dyDescent="0.2">
      <c r="A9" s="632" t="s">
        <v>2</v>
      </c>
      <c r="B9" s="632" t="s">
        <v>3</v>
      </c>
      <c r="C9" s="616" t="s">
        <v>752</v>
      </c>
      <c r="D9" s="649"/>
      <c r="E9" s="649"/>
      <c r="F9" s="617"/>
      <c r="G9" s="616" t="s">
        <v>105</v>
      </c>
      <c r="H9" s="649"/>
      <c r="I9" s="649"/>
      <c r="J9" s="617"/>
      <c r="O9" s="18"/>
      <c r="P9" s="21"/>
    </row>
    <row r="10" spans="1:16" ht="53.25" customHeight="1" x14ac:dyDescent="0.2">
      <c r="A10" s="632"/>
      <c r="B10" s="632"/>
      <c r="C10" s="5" t="s">
        <v>186</v>
      </c>
      <c r="D10" s="5" t="s">
        <v>16</v>
      </c>
      <c r="E10" s="244" t="s">
        <v>367</v>
      </c>
      <c r="F10" s="7" t="s">
        <v>203</v>
      </c>
      <c r="G10" s="5" t="s">
        <v>186</v>
      </c>
      <c r="H10" s="25" t="s">
        <v>17</v>
      </c>
      <c r="I10" s="103" t="s">
        <v>870</v>
      </c>
      <c r="J10" s="5" t="s">
        <v>871</v>
      </c>
    </row>
    <row r="11" spans="1:16" x14ac:dyDescent="0.2">
      <c r="A11" s="5">
        <v>1</v>
      </c>
      <c r="B11" s="5">
        <v>2</v>
      </c>
      <c r="C11" s="5">
        <v>3</v>
      </c>
      <c r="D11" s="5">
        <v>4</v>
      </c>
      <c r="E11" s="5">
        <v>5</v>
      </c>
      <c r="F11" s="7">
        <v>6</v>
      </c>
      <c r="G11" s="5">
        <v>7</v>
      </c>
      <c r="H11" s="100">
        <v>8</v>
      </c>
      <c r="I11" s="5">
        <v>9</v>
      </c>
      <c r="J11" s="5">
        <v>10</v>
      </c>
    </row>
    <row r="12" spans="1:16" x14ac:dyDescent="0.2">
      <c r="A12" s="391">
        <v>1</v>
      </c>
      <c r="B12" s="392" t="s">
        <v>887</v>
      </c>
      <c r="C12" s="393">
        <v>0</v>
      </c>
      <c r="D12" s="393">
        <v>0</v>
      </c>
      <c r="E12" s="393">
        <v>0</v>
      </c>
      <c r="F12" s="393">
        <v>0</v>
      </c>
      <c r="G12" s="393">
        <v>0</v>
      </c>
      <c r="H12" s="393">
        <v>0</v>
      </c>
      <c r="I12" s="393">
        <v>0</v>
      </c>
      <c r="J12" s="393">
        <v>0</v>
      </c>
    </row>
    <row r="13" spans="1:16" x14ac:dyDescent="0.2">
      <c r="A13" s="391">
        <v>2</v>
      </c>
      <c r="B13" s="392" t="s">
        <v>888</v>
      </c>
      <c r="C13" s="393">
        <v>0</v>
      </c>
      <c r="D13" s="393">
        <v>0</v>
      </c>
      <c r="E13" s="393">
        <v>0</v>
      </c>
      <c r="F13" s="393">
        <v>0</v>
      </c>
      <c r="G13" s="393">
        <v>0</v>
      </c>
      <c r="H13" s="393">
        <v>0</v>
      </c>
      <c r="I13" s="393">
        <v>0</v>
      </c>
      <c r="J13" s="393">
        <v>0</v>
      </c>
    </row>
    <row r="14" spans="1:16" x14ac:dyDescent="0.2">
      <c r="A14" s="391">
        <v>3</v>
      </c>
      <c r="B14" s="392" t="s">
        <v>889</v>
      </c>
      <c r="C14" s="393">
        <v>0</v>
      </c>
      <c r="D14" s="393">
        <v>0</v>
      </c>
      <c r="E14" s="393">
        <v>0</v>
      </c>
      <c r="F14" s="393">
        <v>0</v>
      </c>
      <c r="G14" s="393">
        <v>0</v>
      </c>
      <c r="H14" s="393">
        <v>0</v>
      </c>
      <c r="I14" s="393">
        <v>0</v>
      </c>
      <c r="J14" s="393">
        <v>0</v>
      </c>
    </row>
    <row r="15" spans="1:16" x14ac:dyDescent="0.2">
      <c r="A15" s="391">
        <v>4</v>
      </c>
      <c r="B15" s="392" t="s">
        <v>890</v>
      </c>
      <c r="C15" s="393">
        <v>0</v>
      </c>
      <c r="D15" s="393">
        <v>0</v>
      </c>
      <c r="E15" s="393">
        <v>0</v>
      </c>
      <c r="F15" s="393">
        <v>0</v>
      </c>
      <c r="G15" s="393">
        <v>0</v>
      </c>
      <c r="H15" s="393">
        <v>0</v>
      </c>
      <c r="I15" s="393">
        <v>0</v>
      </c>
      <c r="J15" s="393">
        <v>0</v>
      </c>
    </row>
    <row r="16" spans="1:16" x14ac:dyDescent="0.2">
      <c r="A16" s="391">
        <v>5</v>
      </c>
      <c r="B16" s="392" t="s">
        <v>891</v>
      </c>
      <c r="C16" s="393">
        <v>0</v>
      </c>
      <c r="D16" s="393">
        <v>0</v>
      </c>
      <c r="E16" s="393">
        <v>0</v>
      </c>
      <c r="F16" s="393">
        <v>0</v>
      </c>
      <c r="G16" s="393">
        <v>0</v>
      </c>
      <c r="H16" s="393">
        <v>0</v>
      </c>
      <c r="I16" s="393">
        <v>0</v>
      </c>
      <c r="J16" s="393">
        <v>0</v>
      </c>
    </row>
    <row r="17" spans="1:10" x14ac:dyDescent="0.2">
      <c r="A17" s="391">
        <v>6</v>
      </c>
      <c r="B17" s="392" t="s">
        <v>892</v>
      </c>
      <c r="C17" s="393">
        <v>0</v>
      </c>
      <c r="D17" s="393">
        <v>0</v>
      </c>
      <c r="E17" s="393">
        <v>0</v>
      </c>
      <c r="F17" s="393">
        <v>0</v>
      </c>
      <c r="G17" s="393">
        <v>0</v>
      </c>
      <c r="H17" s="393">
        <v>0</v>
      </c>
      <c r="I17" s="393">
        <v>0</v>
      </c>
      <c r="J17" s="393">
        <v>0</v>
      </c>
    </row>
    <row r="18" spans="1:10" x14ac:dyDescent="0.2">
      <c r="A18" s="391">
        <v>7</v>
      </c>
      <c r="B18" s="392" t="s">
        <v>893</v>
      </c>
      <c r="C18" s="393">
        <v>0</v>
      </c>
      <c r="D18" s="393">
        <v>0</v>
      </c>
      <c r="E18" s="393">
        <v>0</v>
      </c>
      <c r="F18" s="393">
        <v>0</v>
      </c>
      <c r="G18" s="393">
        <v>0</v>
      </c>
      <c r="H18" s="393">
        <v>0</v>
      </c>
      <c r="I18" s="393">
        <v>0</v>
      </c>
      <c r="J18" s="393">
        <v>0</v>
      </c>
    </row>
    <row r="19" spans="1:10" x14ac:dyDescent="0.2">
      <c r="A19" s="391">
        <v>8</v>
      </c>
      <c r="B19" s="392" t="s">
        <v>894</v>
      </c>
      <c r="C19" s="393">
        <v>0</v>
      </c>
      <c r="D19" s="393">
        <v>0</v>
      </c>
      <c r="E19" s="393">
        <v>0</v>
      </c>
      <c r="F19" s="393">
        <v>0</v>
      </c>
      <c r="G19" s="393">
        <v>0</v>
      </c>
      <c r="H19" s="393">
        <v>0</v>
      </c>
      <c r="I19" s="393">
        <v>0</v>
      </c>
      <c r="J19" s="393">
        <v>0</v>
      </c>
    </row>
    <row r="20" spans="1:10" x14ac:dyDescent="0.2">
      <c r="A20" s="391">
        <v>9</v>
      </c>
      <c r="B20" s="392" t="s">
        <v>895</v>
      </c>
      <c r="C20" s="393">
        <v>0</v>
      </c>
      <c r="D20" s="393">
        <v>0</v>
      </c>
      <c r="E20" s="393">
        <v>0</v>
      </c>
      <c r="F20" s="393">
        <v>0</v>
      </c>
      <c r="G20" s="393">
        <v>0</v>
      </c>
      <c r="H20" s="393">
        <v>0</v>
      </c>
      <c r="I20" s="393">
        <v>0</v>
      </c>
      <c r="J20" s="393">
        <v>0</v>
      </c>
    </row>
    <row r="21" spans="1:10" x14ac:dyDescent="0.2">
      <c r="A21" s="391">
        <v>10</v>
      </c>
      <c r="B21" s="392" t="s">
        <v>896</v>
      </c>
      <c r="C21" s="393">
        <v>0</v>
      </c>
      <c r="D21" s="393">
        <v>0</v>
      </c>
      <c r="E21" s="393">
        <v>0</v>
      </c>
      <c r="F21" s="393">
        <v>0</v>
      </c>
      <c r="G21" s="393">
        <v>0</v>
      </c>
      <c r="H21" s="393">
        <v>0</v>
      </c>
      <c r="I21" s="393">
        <v>0</v>
      </c>
      <c r="J21" s="393">
        <v>0</v>
      </c>
    </row>
    <row r="22" spans="1:10" x14ac:dyDescent="0.2">
      <c r="A22" s="391">
        <v>11</v>
      </c>
      <c r="B22" s="392" t="s">
        <v>897</v>
      </c>
      <c r="C22" s="393">
        <v>0</v>
      </c>
      <c r="D22" s="393">
        <v>0</v>
      </c>
      <c r="E22" s="393">
        <v>0</v>
      </c>
      <c r="F22" s="393">
        <v>0</v>
      </c>
      <c r="G22" s="393">
        <v>0</v>
      </c>
      <c r="H22" s="393">
        <v>0</v>
      </c>
      <c r="I22" s="393">
        <v>0</v>
      </c>
      <c r="J22" s="393">
        <v>0</v>
      </c>
    </row>
    <row r="23" spans="1:10" x14ac:dyDescent="0.2">
      <c r="A23" s="391">
        <v>12</v>
      </c>
      <c r="B23" s="392" t="s">
        <v>898</v>
      </c>
      <c r="C23" s="393">
        <v>0</v>
      </c>
      <c r="D23" s="393">
        <v>0</v>
      </c>
      <c r="E23" s="393">
        <v>0</v>
      </c>
      <c r="F23" s="393">
        <v>0</v>
      </c>
      <c r="G23" s="393">
        <v>0</v>
      </c>
      <c r="H23" s="393">
        <v>0</v>
      </c>
      <c r="I23" s="393">
        <v>0</v>
      </c>
      <c r="J23" s="393">
        <v>0</v>
      </c>
    </row>
    <row r="24" spans="1:10" x14ac:dyDescent="0.2">
      <c r="A24" s="391">
        <v>13</v>
      </c>
      <c r="B24" s="392" t="s">
        <v>899</v>
      </c>
      <c r="C24" s="393">
        <v>0</v>
      </c>
      <c r="D24" s="393">
        <v>0</v>
      </c>
      <c r="E24" s="393">
        <v>0</v>
      </c>
      <c r="F24" s="393">
        <v>0</v>
      </c>
      <c r="G24" s="393">
        <v>0</v>
      </c>
      <c r="H24" s="393">
        <v>0</v>
      </c>
      <c r="I24" s="393">
        <v>0</v>
      </c>
      <c r="J24" s="393">
        <v>0</v>
      </c>
    </row>
    <row r="25" spans="1:10" x14ac:dyDescent="0.2">
      <c r="A25" s="391">
        <v>14</v>
      </c>
      <c r="B25" s="392" t="s">
        <v>900</v>
      </c>
      <c r="C25" s="393">
        <v>0</v>
      </c>
      <c r="D25" s="393">
        <v>0</v>
      </c>
      <c r="E25" s="393">
        <v>0</v>
      </c>
      <c r="F25" s="393">
        <v>0</v>
      </c>
      <c r="G25" s="393">
        <v>0</v>
      </c>
      <c r="H25" s="393">
        <v>0</v>
      </c>
      <c r="I25" s="393">
        <v>0</v>
      </c>
      <c r="J25" s="393">
        <v>0</v>
      </c>
    </row>
    <row r="26" spans="1:10" x14ac:dyDescent="0.2">
      <c r="A26" s="741" t="s">
        <v>18</v>
      </c>
      <c r="B26" s="742"/>
      <c r="C26" s="393">
        <v>0</v>
      </c>
      <c r="D26" s="393">
        <v>0</v>
      </c>
      <c r="E26" s="393">
        <v>0</v>
      </c>
      <c r="F26" s="393">
        <v>0</v>
      </c>
      <c r="G26" s="393">
        <v>0</v>
      </c>
      <c r="H26" s="393">
        <v>0</v>
      </c>
      <c r="I26" s="393">
        <v>0</v>
      </c>
      <c r="J26" s="393">
        <v>0</v>
      </c>
    </row>
    <row r="27" spans="1:10" x14ac:dyDescent="0.2">
      <c r="A27" s="11"/>
      <c r="B27" s="29"/>
      <c r="C27" s="29"/>
      <c r="D27" s="21"/>
      <c r="E27" s="21"/>
      <c r="F27" s="21"/>
      <c r="G27" s="21"/>
      <c r="H27" s="21"/>
      <c r="I27" s="21"/>
      <c r="J27" s="21"/>
    </row>
    <row r="28" spans="1:10" x14ac:dyDescent="0.2">
      <c r="A28" s="735" t="s">
        <v>872</v>
      </c>
      <c r="B28" s="735"/>
      <c r="C28" s="735"/>
      <c r="D28" s="735"/>
      <c r="E28" s="735"/>
      <c r="F28" s="735"/>
      <c r="G28" s="735"/>
      <c r="H28" s="735"/>
      <c r="I28" s="21"/>
      <c r="J28" s="21"/>
    </row>
    <row r="29" spans="1:10" x14ac:dyDescent="0.2">
      <c r="A29" s="11"/>
      <c r="B29" s="29"/>
      <c r="C29" s="29"/>
      <c r="D29" s="21"/>
      <c r="E29" s="21"/>
      <c r="F29" s="21"/>
      <c r="G29" s="21"/>
      <c r="H29" s="21"/>
      <c r="I29" s="21"/>
      <c r="J29" s="21"/>
    </row>
    <row r="30" spans="1:10" ht="15.75" customHeight="1" x14ac:dyDescent="0.2">
      <c r="A30" s="14" t="s">
        <v>1033</v>
      </c>
      <c r="B30" s="14"/>
      <c r="C30" s="14"/>
      <c r="D30" s="14"/>
      <c r="E30" s="14"/>
      <c r="F30" s="14"/>
      <c r="G30" s="14"/>
      <c r="I30" s="657" t="s">
        <v>901</v>
      </c>
      <c r="J30" s="657"/>
    </row>
    <row r="31" spans="1:10" ht="12.75" customHeight="1" x14ac:dyDescent="0.2">
      <c r="A31" s="659" t="s">
        <v>13</v>
      </c>
      <c r="B31" s="659"/>
      <c r="C31" s="659"/>
      <c r="D31" s="659"/>
      <c r="E31" s="659"/>
      <c r="F31" s="659"/>
      <c r="G31" s="659"/>
      <c r="H31" s="659"/>
      <c r="I31" s="659"/>
      <c r="J31" s="659"/>
    </row>
    <row r="32" spans="1:10" ht="12.75" customHeight="1" x14ac:dyDescent="0.2">
      <c r="A32" s="659" t="s">
        <v>919</v>
      </c>
      <c r="B32" s="659"/>
      <c r="C32" s="659"/>
      <c r="D32" s="659"/>
      <c r="E32" s="659"/>
      <c r="F32" s="659"/>
      <c r="G32" s="659"/>
      <c r="H32" s="659"/>
      <c r="I32" s="659"/>
      <c r="J32" s="659"/>
    </row>
    <row r="33" spans="1:10" x14ac:dyDescent="0.2">
      <c r="A33" s="14"/>
      <c r="B33" s="14"/>
      <c r="C33" s="14"/>
      <c r="E33" s="14"/>
      <c r="H33" s="640" t="s">
        <v>85</v>
      </c>
      <c r="I33" s="640"/>
      <c r="J33" s="640"/>
    </row>
    <row r="37" spans="1:10" x14ac:dyDescent="0.2">
      <c r="A37" s="736"/>
      <c r="B37" s="736"/>
      <c r="C37" s="736"/>
      <c r="D37" s="736"/>
      <c r="E37" s="736"/>
      <c r="F37" s="736"/>
      <c r="G37" s="736"/>
      <c r="H37" s="736"/>
      <c r="I37" s="736"/>
      <c r="J37" s="736"/>
    </row>
    <row r="39" spans="1:10" x14ac:dyDescent="0.2">
      <c r="A39" s="736"/>
      <c r="B39" s="736"/>
      <c r="C39" s="736"/>
      <c r="D39" s="736"/>
      <c r="E39" s="736"/>
      <c r="F39" s="736"/>
      <c r="G39" s="736"/>
      <c r="H39" s="736"/>
      <c r="I39" s="736"/>
      <c r="J39" s="736"/>
    </row>
  </sheetData>
  <mergeCells count="18">
    <mergeCell ref="A32:J32"/>
    <mergeCell ref="H33:J33"/>
    <mergeCell ref="A37:J37"/>
    <mergeCell ref="A39:J39"/>
    <mergeCell ref="A9:A10"/>
    <mergeCell ref="B9:B10"/>
    <mergeCell ref="C9:F9"/>
    <mergeCell ref="G9:J9"/>
    <mergeCell ref="I30:J30"/>
    <mergeCell ref="A31:J31"/>
    <mergeCell ref="A28:H28"/>
    <mergeCell ref="A26:B26"/>
    <mergeCell ref="E1:I1"/>
    <mergeCell ref="A2:J2"/>
    <mergeCell ref="A3:J3"/>
    <mergeCell ref="A5:J5"/>
    <mergeCell ref="A8:B8"/>
    <mergeCell ref="H8:J8"/>
  </mergeCells>
  <printOptions horizontalCentered="1"/>
  <pageMargins left="0.70866141732283472" right="0.70866141732283472" top="0.23622047244094491" bottom="0" header="0.31496062992125984" footer="0.31496062992125984"/>
  <pageSetup paperSize="9" scale="9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view="pageBreakPreview" zoomScale="78" zoomScaleSheetLayoutView="78" workbookViewId="0">
      <selection activeCell="A30" sqref="A30"/>
    </sheetView>
  </sheetViews>
  <sheetFormatPr defaultColWidth="9.140625" defaultRowHeight="12.75" x14ac:dyDescent="0.2"/>
  <cols>
    <col min="1" max="1" width="7.42578125" style="15" customWidth="1"/>
    <col min="2" max="2" width="27.28515625" style="15"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x14ac:dyDescent="0.2">
      <c r="E1" s="641"/>
      <c r="F1" s="641"/>
      <c r="G1" s="641"/>
      <c r="H1" s="641"/>
      <c r="I1" s="641"/>
      <c r="J1" s="137" t="s">
        <v>436</v>
      </c>
    </row>
    <row r="2" spans="1:16" customFormat="1" ht="15" x14ac:dyDescent="0.2">
      <c r="A2" s="723" t="s">
        <v>0</v>
      </c>
      <c r="B2" s="723"/>
      <c r="C2" s="723"/>
      <c r="D2" s="723"/>
      <c r="E2" s="723"/>
      <c r="F2" s="723"/>
      <c r="G2" s="723"/>
      <c r="H2" s="723"/>
      <c r="I2" s="723"/>
      <c r="J2" s="723"/>
    </row>
    <row r="3" spans="1:16" customFormat="1" ht="20.25" x14ac:dyDescent="0.3">
      <c r="A3" s="638" t="s">
        <v>705</v>
      </c>
      <c r="B3" s="638"/>
      <c r="C3" s="638"/>
      <c r="D3" s="638"/>
      <c r="E3" s="638"/>
      <c r="F3" s="638"/>
      <c r="G3" s="638"/>
      <c r="H3" s="638"/>
      <c r="I3" s="638"/>
      <c r="J3" s="638"/>
    </row>
    <row r="4" spans="1:16" customFormat="1" ht="14.25" customHeight="1" x14ac:dyDescent="0.2"/>
    <row r="5" spans="1:16" ht="31.5" customHeight="1" x14ac:dyDescent="0.25">
      <c r="A5" s="730" t="s">
        <v>757</v>
      </c>
      <c r="B5" s="730"/>
      <c r="C5" s="730"/>
      <c r="D5" s="730"/>
      <c r="E5" s="730"/>
      <c r="F5" s="730"/>
      <c r="G5" s="730"/>
      <c r="H5" s="730"/>
      <c r="I5" s="730"/>
      <c r="J5" s="730"/>
    </row>
    <row r="6" spans="1:16" ht="13.5" customHeight="1" x14ac:dyDescent="0.2">
      <c r="A6" s="1"/>
      <c r="B6" s="1"/>
      <c r="C6" s="1"/>
      <c r="D6" s="1"/>
      <c r="E6" s="1"/>
      <c r="F6" s="1"/>
      <c r="G6" s="1"/>
      <c r="H6" s="1"/>
      <c r="I6" s="1"/>
      <c r="J6" s="1"/>
    </row>
    <row r="7" spans="1:16" ht="0.75" customHeight="1" x14ac:dyDescent="0.2"/>
    <row r="8" spans="1:16" x14ac:dyDescent="0.2">
      <c r="A8" s="640" t="s">
        <v>904</v>
      </c>
      <c r="B8" s="640"/>
      <c r="C8" s="30"/>
      <c r="H8" s="711" t="s">
        <v>782</v>
      </c>
      <c r="I8" s="711"/>
      <c r="J8" s="711"/>
    </row>
    <row r="9" spans="1:16" x14ac:dyDescent="0.2">
      <c r="A9" s="632" t="s">
        <v>2</v>
      </c>
      <c r="B9" s="632" t="s">
        <v>3</v>
      </c>
      <c r="C9" s="616" t="s">
        <v>752</v>
      </c>
      <c r="D9" s="649"/>
      <c r="E9" s="649"/>
      <c r="F9" s="617"/>
      <c r="G9" s="616" t="s">
        <v>105</v>
      </c>
      <c r="H9" s="649"/>
      <c r="I9" s="649"/>
      <c r="J9" s="617"/>
      <c r="O9" s="18"/>
      <c r="P9" s="21"/>
    </row>
    <row r="10" spans="1:16" ht="53.25" customHeight="1" x14ac:dyDescent="0.2">
      <c r="A10" s="632"/>
      <c r="B10" s="632"/>
      <c r="C10" s="5" t="s">
        <v>186</v>
      </c>
      <c r="D10" s="5" t="s">
        <v>16</v>
      </c>
      <c r="E10" s="244" t="s">
        <v>368</v>
      </c>
      <c r="F10" s="7" t="s">
        <v>203</v>
      </c>
      <c r="G10" s="5" t="s">
        <v>186</v>
      </c>
      <c r="H10" s="25" t="s">
        <v>17</v>
      </c>
      <c r="I10" s="103" t="s">
        <v>870</v>
      </c>
      <c r="J10" s="5" t="s">
        <v>871</v>
      </c>
    </row>
    <row r="11" spans="1:16" x14ac:dyDescent="0.2">
      <c r="A11" s="5">
        <v>1</v>
      </c>
      <c r="B11" s="5">
        <v>2</v>
      </c>
      <c r="C11" s="5">
        <v>3</v>
      </c>
      <c r="D11" s="5">
        <v>4</v>
      </c>
      <c r="E11" s="5">
        <v>5</v>
      </c>
      <c r="F11" s="7">
        <v>6</v>
      </c>
      <c r="G11" s="5">
        <v>7</v>
      </c>
      <c r="H11" s="100">
        <v>8</v>
      </c>
      <c r="I11" s="5">
        <v>9</v>
      </c>
      <c r="J11" s="5">
        <v>10</v>
      </c>
    </row>
    <row r="12" spans="1:16" ht="17.45" customHeight="1" x14ac:dyDescent="0.2">
      <c r="A12" s="394">
        <v>1</v>
      </c>
      <c r="B12" s="395" t="s">
        <v>887</v>
      </c>
      <c r="C12" s="396">
        <v>0</v>
      </c>
      <c r="D12" s="396">
        <v>0</v>
      </c>
      <c r="E12" s="396">
        <v>0</v>
      </c>
      <c r="F12" s="396">
        <v>0</v>
      </c>
      <c r="G12" s="396">
        <v>0</v>
      </c>
      <c r="H12" s="396">
        <v>0</v>
      </c>
      <c r="I12" s="396">
        <v>0</v>
      </c>
      <c r="J12" s="396">
        <v>0</v>
      </c>
    </row>
    <row r="13" spans="1:16" ht="17.45" customHeight="1" x14ac:dyDescent="0.2">
      <c r="A13" s="394">
        <v>2</v>
      </c>
      <c r="B13" s="395" t="s">
        <v>888</v>
      </c>
      <c r="C13" s="396">
        <v>0</v>
      </c>
      <c r="D13" s="396">
        <v>0</v>
      </c>
      <c r="E13" s="396">
        <v>0</v>
      </c>
      <c r="F13" s="396">
        <v>0</v>
      </c>
      <c r="G13" s="396">
        <v>0</v>
      </c>
      <c r="H13" s="396">
        <v>0</v>
      </c>
      <c r="I13" s="396">
        <v>0</v>
      </c>
      <c r="J13" s="396">
        <v>0</v>
      </c>
    </row>
    <row r="14" spans="1:16" ht="17.45" customHeight="1" x14ac:dyDescent="0.2">
      <c r="A14" s="394">
        <v>3</v>
      </c>
      <c r="B14" s="395" t="s">
        <v>889</v>
      </c>
      <c r="C14" s="396">
        <v>0</v>
      </c>
      <c r="D14" s="396">
        <v>0</v>
      </c>
      <c r="E14" s="396">
        <v>0</v>
      </c>
      <c r="F14" s="396">
        <v>0</v>
      </c>
      <c r="G14" s="396">
        <v>0</v>
      </c>
      <c r="H14" s="396">
        <v>0</v>
      </c>
      <c r="I14" s="396">
        <v>0</v>
      </c>
      <c r="J14" s="396">
        <v>0</v>
      </c>
    </row>
    <row r="15" spans="1:16" ht="17.45" customHeight="1" x14ac:dyDescent="0.2">
      <c r="A15" s="394">
        <v>4</v>
      </c>
      <c r="B15" s="395" t="s">
        <v>890</v>
      </c>
      <c r="C15" s="396">
        <v>0</v>
      </c>
      <c r="D15" s="396">
        <v>0</v>
      </c>
      <c r="E15" s="396">
        <v>0</v>
      </c>
      <c r="F15" s="396">
        <v>0</v>
      </c>
      <c r="G15" s="396">
        <v>0</v>
      </c>
      <c r="H15" s="396">
        <v>0</v>
      </c>
      <c r="I15" s="396">
        <v>0</v>
      </c>
      <c r="J15" s="396">
        <v>0</v>
      </c>
    </row>
    <row r="16" spans="1:16" ht="17.45" customHeight="1" x14ac:dyDescent="0.2">
      <c r="A16" s="394">
        <v>5</v>
      </c>
      <c r="B16" s="395" t="s">
        <v>891</v>
      </c>
      <c r="C16" s="396">
        <v>0</v>
      </c>
      <c r="D16" s="396">
        <v>0</v>
      </c>
      <c r="E16" s="396">
        <v>0</v>
      </c>
      <c r="F16" s="396">
        <v>0</v>
      </c>
      <c r="G16" s="396">
        <v>0</v>
      </c>
      <c r="H16" s="396">
        <v>0</v>
      </c>
      <c r="I16" s="396">
        <v>0</v>
      </c>
      <c r="J16" s="396">
        <v>0</v>
      </c>
    </row>
    <row r="17" spans="1:10" ht="17.45" customHeight="1" x14ac:dyDescent="0.2">
      <c r="A17" s="394">
        <v>6</v>
      </c>
      <c r="B17" s="395" t="s">
        <v>892</v>
      </c>
      <c r="C17" s="396">
        <v>0</v>
      </c>
      <c r="D17" s="396">
        <v>0</v>
      </c>
      <c r="E17" s="396">
        <v>0</v>
      </c>
      <c r="F17" s="396">
        <v>0</v>
      </c>
      <c r="G17" s="396">
        <v>0</v>
      </c>
      <c r="H17" s="396">
        <v>0</v>
      </c>
      <c r="I17" s="396">
        <v>0</v>
      </c>
      <c r="J17" s="396">
        <v>0</v>
      </c>
    </row>
    <row r="18" spans="1:10" ht="17.45" customHeight="1" x14ac:dyDescent="0.2">
      <c r="A18" s="394">
        <v>7</v>
      </c>
      <c r="B18" s="395" t="s">
        <v>893</v>
      </c>
      <c r="C18" s="396">
        <v>0</v>
      </c>
      <c r="D18" s="396">
        <v>0</v>
      </c>
      <c r="E18" s="396">
        <v>0</v>
      </c>
      <c r="F18" s="396">
        <v>0</v>
      </c>
      <c r="G18" s="396">
        <v>0</v>
      </c>
      <c r="H18" s="396">
        <v>0</v>
      </c>
      <c r="I18" s="396">
        <v>0</v>
      </c>
      <c r="J18" s="396">
        <v>0</v>
      </c>
    </row>
    <row r="19" spans="1:10" ht="17.45" customHeight="1" x14ac:dyDescent="0.2">
      <c r="A19" s="394">
        <v>8</v>
      </c>
      <c r="B19" s="395" t="s">
        <v>894</v>
      </c>
      <c r="C19" s="396">
        <v>0</v>
      </c>
      <c r="D19" s="396">
        <v>0</v>
      </c>
      <c r="E19" s="396">
        <v>0</v>
      </c>
      <c r="F19" s="396">
        <v>0</v>
      </c>
      <c r="G19" s="396">
        <v>0</v>
      </c>
      <c r="H19" s="396">
        <v>0</v>
      </c>
      <c r="I19" s="396">
        <v>0</v>
      </c>
      <c r="J19" s="396">
        <v>0</v>
      </c>
    </row>
    <row r="20" spans="1:10" ht="17.45" customHeight="1" x14ac:dyDescent="0.2">
      <c r="A20" s="394">
        <v>9</v>
      </c>
      <c r="B20" s="395" t="s">
        <v>895</v>
      </c>
      <c r="C20" s="396">
        <v>0</v>
      </c>
      <c r="D20" s="396">
        <v>0</v>
      </c>
      <c r="E20" s="396">
        <v>0</v>
      </c>
      <c r="F20" s="396">
        <v>0</v>
      </c>
      <c r="G20" s="396">
        <v>0</v>
      </c>
      <c r="H20" s="396">
        <v>0</v>
      </c>
      <c r="I20" s="396">
        <v>0</v>
      </c>
      <c r="J20" s="396">
        <v>0</v>
      </c>
    </row>
    <row r="21" spans="1:10" ht="17.45" customHeight="1" x14ac:dyDescent="0.2">
      <c r="A21" s="394">
        <v>10</v>
      </c>
      <c r="B21" s="395" t="s">
        <v>896</v>
      </c>
      <c r="C21" s="396">
        <v>0</v>
      </c>
      <c r="D21" s="396">
        <v>0</v>
      </c>
      <c r="E21" s="396">
        <v>0</v>
      </c>
      <c r="F21" s="396">
        <v>0</v>
      </c>
      <c r="G21" s="396">
        <v>0</v>
      </c>
      <c r="H21" s="396">
        <v>0</v>
      </c>
      <c r="I21" s="396">
        <v>0</v>
      </c>
      <c r="J21" s="396">
        <v>0</v>
      </c>
    </row>
    <row r="22" spans="1:10" ht="17.45" customHeight="1" x14ac:dyDescent="0.2">
      <c r="A22" s="394">
        <v>11</v>
      </c>
      <c r="B22" s="395" t="s">
        <v>897</v>
      </c>
      <c r="C22" s="396">
        <v>0</v>
      </c>
      <c r="D22" s="396">
        <v>0</v>
      </c>
      <c r="E22" s="396">
        <v>0</v>
      </c>
      <c r="F22" s="396">
        <v>0</v>
      </c>
      <c r="G22" s="396">
        <v>0</v>
      </c>
      <c r="H22" s="396">
        <v>0</v>
      </c>
      <c r="I22" s="396">
        <v>0</v>
      </c>
      <c r="J22" s="396">
        <v>0</v>
      </c>
    </row>
    <row r="23" spans="1:10" ht="17.45" customHeight="1" x14ac:dyDescent="0.2">
      <c r="A23" s="394">
        <v>12</v>
      </c>
      <c r="B23" s="395" t="s">
        <v>898</v>
      </c>
      <c r="C23" s="396">
        <v>0</v>
      </c>
      <c r="D23" s="396">
        <v>0</v>
      </c>
      <c r="E23" s="396">
        <v>0</v>
      </c>
      <c r="F23" s="396">
        <v>0</v>
      </c>
      <c r="G23" s="396">
        <v>0</v>
      </c>
      <c r="H23" s="396">
        <v>0</v>
      </c>
      <c r="I23" s="396">
        <v>0</v>
      </c>
      <c r="J23" s="396">
        <v>0</v>
      </c>
    </row>
    <row r="24" spans="1:10" ht="17.45" customHeight="1" x14ac:dyDescent="0.2">
      <c r="A24" s="394">
        <v>13</v>
      </c>
      <c r="B24" s="395" t="s">
        <v>899</v>
      </c>
      <c r="C24" s="396">
        <v>0</v>
      </c>
      <c r="D24" s="396">
        <v>0</v>
      </c>
      <c r="E24" s="396">
        <v>0</v>
      </c>
      <c r="F24" s="396">
        <v>0</v>
      </c>
      <c r="G24" s="396">
        <v>0</v>
      </c>
      <c r="H24" s="396">
        <v>0</v>
      </c>
      <c r="I24" s="396">
        <v>0</v>
      </c>
      <c r="J24" s="396">
        <v>0</v>
      </c>
    </row>
    <row r="25" spans="1:10" ht="17.45" customHeight="1" x14ac:dyDescent="0.2">
      <c r="A25" s="394">
        <v>14</v>
      </c>
      <c r="B25" s="395" t="s">
        <v>900</v>
      </c>
      <c r="C25" s="396">
        <v>0</v>
      </c>
      <c r="D25" s="396">
        <v>0</v>
      </c>
      <c r="E25" s="396">
        <v>0</v>
      </c>
      <c r="F25" s="396">
        <v>0</v>
      </c>
      <c r="G25" s="396">
        <v>0</v>
      </c>
      <c r="H25" s="396">
        <v>0</v>
      </c>
      <c r="I25" s="396">
        <v>0</v>
      </c>
      <c r="J25" s="396">
        <v>0</v>
      </c>
    </row>
    <row r="26" spans="1:10" ht="17.45" customHeight="1" x14ac:dyDescent="0.25">
      <c r="A26" s="743" t="s">
        <v>18</v>
      </c>
      <c r="B26" s="744"/>
      <c r="C26" s="396">
        <v>0</v>
      </c>
      <c r="D26" s="396">
        <v>0</v>
      </c>
      <c r="E26" s="396">
        <v>0</v>
      </c>
      <c r="F26" s="396">
        <v>0</v>
      </c>
      <c r="G26" s="396">
        <v>0</v>
      </c>
      <c r="H26" s="396">
        <v>0</v>
      </c>
      <c r="I26" s="396">
        <v>0</v>
      </c>
      <c r="J26" s="396">
        <v>0</v>
      </c>
    </row>
    <row r="27" spans="1:10" x14ac:dyDescent="0.2">
      <c r="A27" s="11"/>
      <c r="B27" s="29"/>
      <c r="C27" s="29"/>
      <c r="D27" s="21"/>
      <c r="E27" s="21"/>
      <c r="F27" s="21"/>
      <c r="G27" s="21"/>
      <c r="H27" s="21"/>
      <c r="I27" s="21"/>
      <c r="J27" s="21"/>
    </row>
    <row r="28" spans="1:10" x14ac:dyDescent="0.2">
      <c r="A28" s="735" t="s">
        <v>872</v>
      </c>
      <c r="B28" s="735"/>
      <c r="C28" s="735"/>
      <c r="D28" s="735"/>
      <c r="E28" s="735"/>
      <c r="F28" s="735"/>
      <c r="G28" s="735"/>
      <c r="H28" s="735"/>
      <c r="I28" s="21"/>
      <c r="J28" s="21"/>
    </row>
    <row r="29" spans="1:10" x14ac:dyDescent="0.2">
      <c r="A29" s="11"/>
      <c r="B29" s="29"/>
      <c r="C29" s="29"/>
      <c r="D29" s="21"/>
      <c r="E29" s="21"/>
      <c r="F29" s="21"/>
      <c r="G29" s="21"/>
      <c r="H29" s="21"/>
      <c r="I29" s="21"/>
      <c r="J29" s="21"/>
    </row>
    <row r="30" spans="1:10" ht="15.75" customHeight="1" x14ac:dyDescent="0.2">
      <c r="A30" s="14" t="s">
        <v>1033</v>
      </c>
      <c r="B30" s="14"/>
      <c r="C30" s="14"/>
      <c r="D30" s="14"/>
      <c r="E30" s="14"/>
      <c r="F30" s="14"/>
      <c r="G30" s="14"/>
      <c r="I30" s="657" t="s">
        <v>901</v>
      </c>
      <c r="J30" s="657"/>
    </row>
    <row r="31" spans="1:10" ht="12.75" customHeight="1" x14ac:dyDescent="0.2">
      <c r="A31" s="659" t="s">
        <v>13</v>
      </c>
      <c r="B31" s="659"/>
      <c r="C31" s="659"/>
      <c r="D31" s="659"/>
      <c r="E31" s="659"/>
      <c r="F31" s="659"/>
      <c r="G31" s="659"/>
      <c r="H31" s="659"/>
      <c r="I31" s="659"/>
      <c r="J31" s="659"/>
    </row>
    <row r="32" spans="1:10" ht="12.75" customHeight="1" x14ac:dyDescent="0.2">
      <c r="A32" s="659" t="s">
        <v>919</v>
      </c>
      <c r="B32" s="659"/>
      <c r="C32" s="659"/>
      <c r="D32" s="659"/>
      <c r="E32" s="659"/>
      <c r="F32" s="659"/>
      <c r="G32" s="659"/>
      <c r="H32" s="659"/>
      <c r="I32" s="659"/>
      <c r="J32" s="659"/>
    </row>
    <row r="33" spans="1:10" x14ac:dyDescent="0.2">
      <c r="A33" s="14"/>
      <c r="B33" s="14"/>
      <c r="C33" s="14"/>
      <c r="E33" s="14"/>
      <c r="H33" s="640" t="s">
        <v>85</v>
      </c>
      <c r="I33" s="640"/>
      <c r="J33" s="640"/>
    </row>
    <row r="37" spans="1:10" x14ac:dyDescent="0.2">
      <c r="A37" s="736"/>
      <c r="B37" s="736"/>
      <c r="C37" s="736"/>
      <c r="D37" s="736"/>
      <c r="E37" s="736"/>
      <c r="F37" s="736"/>
      <c r="G37" s="736"/>
      <c r="H37" s="736"/>
      <c r="I37" s="736"/>
      <c r="J37" s="736"/>
    </row>
    <row r="39" spans="1:10" x14ac:dyDescent="0.2">
      <c r="A39" s="736"/>
      <c r="B39" s="736"/>
      <c r="C39" s="736"/>
      <c r="D39" s="736"/>
      <c r="E39" s="736"/>
      <c r="F39" s="736"/>
      <c r="G39" s="736"/>
      <c r="H39" s="736"/>
      <c r="I39" s="736"/>
      <c r="J39" s="736"/>
    </row>
  </sheetData>
  <mergeCells count="18">
    <mergeCell ref="A32:J32"/>
    <mergeCell ref="H33:J33"/>
    <mergeCell ref="A37:J37"/>
    <mergeCell ref="A39:J39"/>
    <mergeCell ref="A9:A10"/>
    <mergeCell ref="B9:B10"/>
    <mergeCell ref="C9:F9"/>
    <mergeCell ref="G9:J9"/>
    <mergeCell ref="I30:J30"/>
    <mergeCell ref="A31:J31"/>
    <mergeCell ref="A28:H28"/>
    <mergeCell ref="A26:B26"/>
    <mergeCell ref="E1:I1"/>
    <mergeCell ref="A2:J2"/>
    <mergeCell ref="A3:J3"/>
    <mergeCell ref="A5:J5"/>
    <mergeCell ref="A8:B8"/>
    <mergeCell ref="H8:J8"/>
  </mergeCells>
  <printOptions horizontalCentered="1"/>
  <pageMargins left="0.70866141732283472" right="0.70866141732283472" top="0.23622047244094491" bottom="0" header="0.31496062992125984" footer="0.31496062992125984"/>
  <pageSetup paperSize="9" scale="9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view="pageBreakPreview" zoomScale="90" zoomScaleSheetLayoutView="90" workbookViewId="0">
      <selection activeCell="A32" sqref="A32"/>
    </sheetView>
  </sheetViews>
  <sheetFormatPr defaultColWidth="9.140625" defaultRowHeight="12.75" x14ac:dyDescent="0.2"/>
  <cols>
    <col min="1" max="1" width="6.7109375" style="15" customWidth="1"/>
    <col min="2" max="2" width="24.7109375" style="15" customWidth="1"/>
    <col min="3" max="3" width="12" style="15" customWidth="1"/>
    <col min="4" max="4" width="10.42578125" style="15" customWidth="1"/>
    <col min="5" max="5" width="10.140625" style="15" customWidth="1"/>
    <col min="6" max="6" width="13" style="15" customWidth="1"/>
    <col min="7" max="7" width="15.140625" style="15" customWidth="1"/>
    <col min="8" max="8" width="12.42578125" style="15" customWidth="1"/>
    <col min="9" max="9" width="12.140625" style="15" customWidth="1"/>
    <col min="10" max="10" width="11.7109375" style="15" customWidth="1"/>
    <col min="11" max="11" width="12" style="15" customWidth="1"/>
    <col min="12" max="12" width="14.140625" style="15" customWidth="1"/>
    <col min="13" max="16384" width="9.140625" style="15"/>
  </cols>
  <sheetData>
    <row r="1" spans="1:18" customFormat="1" ht="15" x14ac:dyDescent="0.2">
      <c r="D1" s="34"/>
      <c r="E1" s="34"/>
      <c r="F1" s="34"/>
      <c r="G1" s="34"/>
      <c r="H1" s="34"/>
      <c r="I1" s="34"/>
      <c r="J1" s="34"/>
      <c r="K1" s="34"/>
      <c r="L1" s="745" t="s">
        <v>64</v>
      </c>
      <c r="M1" s="745"/>
      <c r="N1" s="41"/>
      <c r="O1" s="41"/>
    </row>
    <row r="2" spans="1:18" customFormat="1" ht="15" x14ac:dyDescent="0.2">
      <c r="A2" s="723" t="s">
        <v>0</v>
      </c>
      <c r="B2" s="723"/>
      <c r="C2" s="723"/>
      <c r="D2" s="723"/>
      <c r="E2" s="723"/>
      <c r="F2" s="723"/>
      <c r="G2" s="723"/>
      <c r="H2" s="723"/>
      <c r="I2" s="723"/>
      <c r="J2" s="723"/>
      <c r="K2" s="723"/>
      <c r="L2" s="723"/>
      <c r="M2" s="43"/>
      <c r="N2" s="43"/>
      <c r="O2" s="43"/>
    </row>
    <row r="3" spans="1:18" customFormat="1" ht="20.25" x14ac:dyDescent="0.3">
      <c r="A3" s="638" t="s">
        <v>705</v>
      </c>
      <c r="B3" s="638"/>
      <c r="C3" s="638"/>
      <c r="D3" s="638"/>
      <c r="E3" s="638"/>
      <c r="F3" s="638"/>
      <c r="G3" s="638"/>
      <c r="H3" s="638"/>
      <c r="I3" s="638"/>
      <c r="J3" s="638"/>
      <c r="K3" s="638"/>
      <c r="L3" s="638"/>
      <c r="M3" s="42"/>
      <c r="N3" s="42"/>
      <c r="O3" s="42"/>
    </row>
    <row r="4" spans="1:18" customFormat="1" ht="10.5" customHeight="1" x14ac:dyDescent="0.2"/>
    <row r="5" spans="1:18" ht="19.5" customHeight="1" x14ac:dyDescent="0.25">
      <c r="A5" s="730" t="s">
        <v>758</v>
      </c>
      <c r="B5" s="730"/>
      <c r="C5" s="730"/>
      <c r="D5" s="730"/>
      <c r="E5" s="730"/>
      <c r="F5" s="730"/>
      <c r="G5" s="730"/>
      <c r="H5" s="730"/>
      <c r="I5" s="730"/>
      <c r="J5" s="730"/>
      <c r="K5" s="730"/>
      <c r="L5" s="730"/>
    </row>
    <row r="6" spans="1:18" x14ac:dyDescent="0.2">
      <c r="A6" s="22"/>
      <c r="B6" s="22"/>
      <c r="C6" s="22"/>
      <c r="D6" s="22"/>
      <c r="E6" s="22"/>
      <c r="F6" s="22"/>
      <c r="G6" s="22"/>
      <c r="H6" s="22"/>
      <c r="I6" s="22"/>
      <c r="J6" s="22"/>
      <c r="K6" s="22"/>
      <c r="L6" s="22"/>
    </row>
    <row r="7" spans="1:18" x14ac:dyDescent="0.2">
      <c r="A7" s="640" t="s">
        <v>921</v>
      </c>
      <c r="B7" s="640"/>
      <c r="F7" s="746" t="s">
        <v>20</v>
      </c>
      <c r="G7" s="746"/>
      <c r="H7" s="746"/>
      <c r="I7" s="746"/>
      <c r="J7" s="746"/>
      <c r="K7" s="746"/>
      <c r="L7" s="746"/>
    </row>
    <row r="8" spans="1:18" x14ac:dyDescent="0.2">
      <c r="A8" s="14"/>
      <c r="F8" s="16"/>
      <c r="G8" s="99"/>
      <c r="H8" s="99"/>
      <c r="I8" s="747" t="s">
        <v>785</v>
      </c>
      <c r="J8" s="747"/>
      <c r="K8" s="747"/>
      <c r="L8" s="747"/>
    </row>
    <row r="9" spans="1:18" s="14" customFormat="1" x14ac:dyDescent="0.2">
      <c r="A9" s="632" t="s">
        <v>2</v>
      </c>
      <c r="B9" s="632" t="s">
        <v>3</v>
      </c>
      <c r="C9" s="612" t="s">
        <v>21</v>
      </c>
      <c r="D9" s="658"/>
      <c r="E9" s="658"/>
      <c r="F9" s="658"/>
      <c r="G9" s="658"/>
      <c r="H9" s="612" t="s">
        <v>43</v>
      </c>
      <c r="I9" s="658"/>
      <c r="J9" s="658"/>
      <c r="K9" s="658"/>
      <c r="L9" s="658"/>
      <c r="Q9" s="28"/>
      <c r="R9" s="29"/>
    </row>
    <row r="10" spans="1:18" s="14" customFormat="1" ht="77.45" customHeight="1" x14ac:dyDescent="0.2">
      <c r="A10" s="632"/>
      <c r="B10" s="632"/>
      <c r="C10" s="5" t="s">
        <v>759</v>
      </c>
      <c r="D10" s="5" t="s">
        <v>791</v>
      </c>
      <c r="E10" s="5" t="s">
        <v>71</v>
      </c>
      <c r="F10" s="5" t="s">
        <v>72</v>
      </c>
      <c r="G10" s="5" t="s">
        <v>664</v>
      </c>
      <c r="H10" s="5" t="s">
        <v>759</v>
      </c>
      <c r="I10" s="5" t="s">
        <v>791</v>
      </c>
      <c r="J10" s="5" t="s">
        <v>71</v>
      </c>
      <c r="K10" s="5" t="s">
        <v>72</v>
      </c>
      <c r="L10" s="5" t="s">
        <v>665</v>
      </c>
    </row>
    <row r="11" spans="1:18" s="14" customFormat="1" x14ac:dyDescent="0.2">
      <c r="A11" s="5">
        <v>1</v>
      </c>
      <c r="B11" s="5">
        <v>2</v>
      </c>
      <c r="C11" s="5">
        <v>3</v>
      </c>
      <c r="D11" s="5">
        <v>4</v>
      </c>
      <c r="E11" s="5">
        <v>5</v>
      </c>
      <c r="F11" s="5">
        <v>6</v>
      </c>
      <c r="G11" s="5">
        <v>7</v>
      </c>
      <c r="H11" s="5">
        <v>8</v>
      </c>
      <c r="I11" s="5">
        <v>9</v>
      </c>
      <c r="J11" s="5">
        <v>10</v>
      </c>
      <c r="K11" s="5">
        <v>11</v>
      </c>
      <c r="L11" s="5">
        <v>12</v>
      </c>
    </row>
    <row r="12" spans="1:18" ht="14.25" x14ac:dyDescent="0.2">
      <c r="A12" s="394">
        <v>1</v>
      </c>
      <c r="B12" s="395" t="s">
        <v>887</v>
      </c>
      <c r="C12" s="18">
        <v>2506.48</v>
      </c>
      <c r="D12" s="397">
        <v>-1.38</v>
      </c>
      <c r="E12" s="398">
        <v>2507.86</v>
      </c>
      <c r="F12" s="18">
        <v>2549.5100000000002</v>
      </c>
      <c r="G12" s="18">
        <v>-43.0300000000002</v>
      </c>
      <c r="H12" s="399">
        <v>0</v>
      </c>
      <c r="I12" s="399">
        <v>0</v>
      </c>
      <c r="J12" s="399">
        <v>0</v>
      </c>
      <c r="K12" s="399">
        <v>0</v>
      </c>
      <c r="L12" s="399">
        <v>0</v>
      </c>
    </row>
    <row r="13" spans="1:18" ht="14.25" x14ac:dyDescent="0.2">
      <c r="A13" s="394">
        <v>2</v>
      </c>
      <c r="B13" s="395" t="s">
        <v>888</v>
      </c>
      <c r="C13" s="18">
        <v>2064.52</v>
      </c>
      <c r="D13" s="397">
        <v>-86.44</v>
      </c>
      <c r="E13" s="398">
        <v>2150.96</v>
      </c>
      <c r="F13" s="18">
        <v>2169.7199999999998</v>
      </c>
      <c r="G13" s="18">
        <v>-105.19999999999982</v>
      </c>
      <c r="H13" s="399">
        <v>0</v>
      </c>
      <c r="I13" s="399">
        <v>0</v>
      </c>
      <c r="J13" s="399">
        <v>0</v>
      </c>
      <c r="K13" s="399">
        <v>0</v>
      </c>
      <c r="L13" s="399">
        <v>0</v>
      </c>
    </row>
    <row r="14" spans="1:18" ht="14.25" x14ac:dyDescent="0.2">
      <c r="A14" s="394">
        <v>3</v>
      </c>
      <c r="B14" s="395" t="s">
        <v>889</v>
      </c>
      <c r="C14" s="18">
        <v>631.66</v>
      </c>
      <c r="D14" s="397">
        <v>5.34</v>
      </c>
      <c r="E14" s="398">
        <v>626.31999999999994</v>
      </c>
      <c r="F14" s="18">
        <v>625.95000000000005</v>
      </c>
      <c r="G14" s="18">
        <v>5.7099999999999227</v>
      </c>
      <c r="H14" s="399">
        <v>0</v>
      </c>
      <c r="I14" s="399">
        <v>0</v>
      </c>
      <c r="J14" s="399">
        <v>0</v>
      </c>
      <c r="K14" s="399">
        <v>0</v>
      </c>
      <c r="L14" s="399">
        <v>0</v>
      </c>
    </row>
    <row r="15" spans="1:18" ht="14.25" x14ac:dyDescent="0.2">
      <c r="A15" s="394">
        <v>4</v>
      </c>
      <c r="B15" s="395" t="s">
        <v>890</v>
      </c>
      <c r="C15" s="18">
        <v>1426.34</v>
      </c>
      <c r="D15" s="397">
        <v>-13.01</v>
      </c>
      <c r="E15" s="398">
        <v>1439.35</v>
      </c>
      <c r="F15" s="18">
        <v>1496.48</v>
      </c>
      <c r="G15" s="18">
        <v>-70.1400000000001</v>
      </c>
      <c r="H15" s="399">
        <v>0</v>
      </c>
      <c r="I15" s="399">
        <v>0</v>
      </c>
      <c r="J15" s="399">
        <v>0</v>
      </c>
      <c r="K15" s="399">
        <v>0</v>
      </c>
      <c r="L15" s="399">
        <v>0</v>
      </c>
    </row>
    <row r="16" spans="1:18" ht="14.25" x14ac:dyDescent="0.2">
      <c r="A16" s="394">
        <v>5</v>
      </c>
      <c r="B16" s="395" t="s">
        <v>891</v>
      </c>
      <c r="C16" s="18">
        <v>1350.24</v>
      </c>
      <c r="D16" s="397">
        <v>49.45</v>
      </c>
      <c r="E16" s="398">
        <v>1300.79</v>
      </c>
      <c r="F16" s="18">
        <v>1330.33</v>
      </c>
      <c r="G16" s="18">
        <v>19.910000000000082</v>
      </c>
      <c r="H16" s="399">
        <v>0</v>
      </c>
      <c r="I16" s="399">
        <v>0</v>
      </c>
      <c r="J16" s="399">
        <v>0</v>
      </c>
      <c r="K16" s="399">
        <v>0</v>
      </c>
      <c r="L16" s="399">
        <v>0</v>
      </c>
    </row>
    <row r="17" spans="1:12" ht="14.25" x14ac:dyDescent="0.2">
      <c r="A17" s="394">
        <v>6</v>
      </c>
      <c r="B17" s="395" t="s">
        <v>892</v>
      </c>
      <c r="C17" s="18">
        <v>930.96</v>
      </c>
      <c r="D17" s="397">
        <v>85.2</v>
      </c>
      <c r="E17" s="398">
        <v>845.76</v>
      </c>
      <c r="F17" s="18">
        <v>881.47</v>
      </c>
      <c r="G17" s="18">
        <v>49.490000000000009</v>
      </c>
      <c r="H17" s="399">
        <v>0</v>
      </c>
      <c r="I17" s="399">
        <v>0</v>
      </c>
      <c r="J17" s="399">
        <v>0</v>
      </c>
      <c r="K17" s="399">
        <v>0</v>
      </c>
      <c r="L17" s="399">
        <v>0</v>
      </c>
    </row>
    <row r="18" spans="1:12" ht="14.25" x14ac:dyDescent="0.2">
      <c r="A18" s="394">
        <v>7</v>
      </c>
      <c r="B18" s="395" t="s">
        <v>893</v>
      </c>
      <c r="C18" s="18">
        <v>2168.1799999999998</v>
      </c>
      <c r="D18" s="397">
        <v>61.27</v>
      </c>
      <c r="E18" s="398">
        <v>2106.91</v>
      </c>
      <c r="F18" s="18">
        <v>2161.86</v>
      </c>
      <c r="G18" s="18">
        <v>6.319999999999709</v>
      </c>
      <c r="H18" s="399">
        <v>0</v>
      </c>
      <c r="I18" s="399">
        <v>0</v>
      </c>
      <c r="J18" s="399">
        <v>0</v>
      </c>
      <c r="K18" s="399">
        <v>0</v>
      </c>
      <c r="L18" s="399">
        <v>0</v>
      </c>
    </row>
    <row r="19" spans="1:12" ht="14.25" x14ac:dyDescent="0.2">
      <c r="A19" s="394">
        <v>8</v>
      </c>
      <c r="B19" s="395" t="s">
        <v>894</v>
      </c>
      <c r="C19" s="18">
        <v>2688.58</v>
      </c>
      <c r="D19" s="397">
        <v>21.93</v>
      </c>
      <c r="E19" s="398">
        <v>2666.65</v>
      </c>
      <c r="F19" s="18">
        <v>2717.8</v>
      </c>
      <c r="G19" s="18">
        <v>-29.220000000000255</v>
      </c>
      <c r="H19" s="399">
        <v>0</v>
      </c>
      <c r="I19" s="399">
        <v>0</v>
      </c>
      <c r="J19" s="399">
        <v>0</v>
      </c>
      <c r="K19" s="399">
        <v>0</v>
      </c>
      <c r="L19" s="399">
        <v>0</v>
      </c>
    </row>
    <row r="20" spans="1:12" ht="14.25" x14ac:dyDescent="0.2">
      <c r="A20" s="394">
        <v>9</v>
      </c>
      <c r="B20" s="395" t="s">
        <v>895</v>
      </c>
      <c r="C20" s="18">
        <v>3016.08</v>
      </c>
      <c r="D20" s="397">
        <v>-31.46</v>
      </c>
      <c r="E20" s="398">
        <v>3047.54</v>
      </c>
      <c r="F20" s="18">
        <v>3149.27</v>
      </c>
      <c r="G20" s="18">
        <v>-133.19000000000005</v>
      </c>
      <c r="H20" s="399">
        <v>0</v>
      </c>
      <c r="I20" s="399">
        <v>0</v>
      </c>
      <c r="J20" s="399">
        <v>0</v>
      </c>
      <c r="K20" s="399">
        <v>0</v>
      </c>
      <c r="L20" s="399">
        <v>0</v>
      </c>
    </row>
    <row r="21" spans="1:12" ht="14.25" x14ac:dyDescent="0.2">
      <c r="A21" s="394">
        <v>10</v>
      </c>
      <c r="B21" s="395" t="s">
        <v>896</v>
      </c>
      <c r="C21" s="18">
        <v>6515.34</v>
      </c>
      <c r="D21" s="397">
        <v>149.53</v>
      </c>
      <c r="E21" s="398">
        <v>6365.81</v>
      </c>
      <c r="F21" s="18">
        <v>6770.88</v>
      </c>
      <c r="G21" s="18">
        <v>-255.53999999999996</v>
      </c>
      <c r="H21" s="399">
        <v>0</v>
      </c>
      <c r="I21" s="399">
        <v>0</v>
      </c>
      <c r="J21" s="399">
        <v>0</v>
      </c>
      <c r="K21" s="399">
        <v>0</v>
      </c>
      <c r="L21" s="399">
        <v>0</v>
      </c>
    </row>
    <row r="22" spans="1:12" ht="14.25" x14ac:dyDescent="0.2">
      <c r="A22" s="394">
        <v>11</v>
      </c>
      <c r="B22" s="395" t="s">
        <v>897</v>
      </c>
      <c r="C22" s="18">
        <v>3290.04</v>
      </c>
      <c r="D22" s="397">
        <v>369.99</v>
      </c>
      <c r="E22" s="398">
        <v>2920.05</v>
      </c>
      <c r="F22" s="18">
        <v>3233.25</v>
      </c>
      <c r="G22" s="18">
        <v>56.789999999999964</v>
      </c>
      <c r="H22" s="399">
        <v>0</v>
      </c>
      <c r="I22" s="399">
        <v>0</v>
      </c>
      <c r="J22" s="399">
        <v>0</v>
      </c>
      <c r="K22" s="399">
        <v>0</v>
      </c>
      <c r="L22" s="399">
        <v>0</v>
      </c>
    </row>
    <row r="23" spans="1:12" ht="14.25" x14ac:dyDescent="0.2">
      <c r="A23" s="394">
        <v>12</v>
      </c>
      <c r="B23" s="395" t="s">
        <v>898</v>
      </c>
      <c r="C23" s="18">
        <v>1037.3599999999999</v>
      </c>
      <c r="D23" s="397">
        <v>37.17</v>
      </c>
      <c r="E23" s="398">
        <v>1000.1899999999999</v>
      </c>
      <c r="F23" s="18">
        <v>1037.67</v>
      </c>
      <c r="G23" s="18">
        <v>-0.3100000000001728</v>
      </c>
      <c r="H23" s="399">
        <v>0</v>
      </c>
      <c r="I23" s="399">
        <v>0</v>
      </c>
      <c r="J23" s="399">
        <v>0</v>
      </c>
      <c r="K23" s="399">
        <v>0</v>
      </c>
      <c r="L23" s="399">
        <v>0</v>
      </c>
    </row>
    <row r="24" spans="1:12" ht="14.25" x14ac:dyDescent="0.2">
      <c r="A24" s="394">
        <v>13</v>
      </c>
      <c r="B24" s="395" t="s">
        <v>899</v>
      </c>
      <c r="C24" s="18">
        <v>2587.14</v>
      </c>
      <c r="D24" s="397">
        <v>304.66000000000003</v>
      </c>
      <c r="E24" s="398">
        <v>2282.48</v>
      </c>
      <c r="F24" s="18">
        <v>2379.58</v>
      </c>
      <c r="G24" s="18">
        <v>207.55999999999995</v>
      </c>
      <c r="H24" s="399">
        <v>0</v>
      </c>
      <c r="I24" s="399">
        <v>0</v>
      </c>
      <c r="J24" s="399">
        <v>0</v>
      </c>
      <c r="K24" s="399">
        <v>0</v>
      </c>
      <c r="L24" s="399">
        <v>0</v>
      </c>
    </row>
    <row r="25" spans="1:12" ht="14.25" x14ac:dyDescent="0.2">
      <c r="A25" s="394">
        <v>14</v>
      </c>
      <c r="B25" s="395" t="s">
        <v>900</v>
      </c>
      <c r="C25" s="18">
        <v>1471.76</v>
      </c>
      <c r="D25" s="397">
        <v>137.85</v>
      </c>
      <c r="E25" s="398">
        <v>1333.91</v>
      </c>
      <c r="F25" s="18">
        <v>1457.75</v>
      </c>
      <c r="G25" s="18">
        <v>14.009999999999991</v>
      </c>
      <c r="H25" s="399">
        <v>0</v>
      </c>
      <c r="I25" s="399">
        <v>0</v>
      </c>
      <c r="J25" s="399">
        <v>0</v>
      </c>
      <c r="K25" s="399">
        <v>0</v>
      </c>
      <c r="L25" s="399">
        <v>0</v>
      </c>
    </row>
    <row r="26" spans="1:12" ht="15" x14ac:dyDescent="0.25">
      <c r="A26" s="743" t="s">
        <v>18</v>
      </c>
      <c r="B26" s="744"/>
      <c r="C26" s="28">
        <v>31684.68</v>
      </c>
      <c r="D26" s="401">
        <v>1090.0999999999999</v>
      </c>
      <c r="E26" s="401">
        <v>30594.579999999998</v>
      </c>
      <c r="F26" s="28">
        <v>31961.520000000004</v>
      </c>
      <c r="G26" s="28">
        <v>-276.84000000000094</v>
      </c>
      <c r="H26" s="400">
        <v>0</v>
      </c>
      <c r="I26" s="400">
        <v>0</v>
      </c>
      <c r="J26" s="400">
        <v>0</v>
      </c>
      <c r="K26" s="400">
        <v>0</v>
      </c>
      <c r="L26" s="400">
        <v>0</v>
      </c>
    </row>
    <row r="27" spans="1:12" x14ac:dyDescent="0.2">
      <c r="A27" s="20" t="s">
        <v>666</v>
      </c>
      <c r="B27" s="21"/>
      <c r="C27" s="21"/>
      <c r="D27" s="21"/>
      <c r="E27" s="21"/>
      <c r="F27" s="21"/>
      <c r="G27" s="21"/>
      <c r="H27" s="21"/>
      <c r="I27" s="21"/>
      <c r="J27" s="21"/>
      <c r="K27" s="21"/>
      <c r="L27" s="21"/>
    </row>
    <row r="28" spans="1:12" ht="15.75" customHeight="1" x14ac:dyDescent="0.2">
      <c r="A28" s="14"/>
      <c r="B28" s="14"/>
      <c r="C28" s="14"/>
      <c r="D28" s="14"/>
      <c r="E28" s="14"/>
      <c r="F28" s="14"/>
      <c r="G28" s="14"/>
      <c r="H28" s="14"/>
      <c r="I28" s="14"/>
      <c r="J28" s="14"/>
      <c r="K28" s="14"/>
      <c r="L28" s="14"/>
    </row>
    <row r="29" spans="1:12" ht="18" customHeight="1" x14ac:dyDescent="0.2">
      <c r="A29" s="657" t="s">
        <v>920</v>
      </c>
      <c r="B29" s="657"/>
      <c r="C29" s="657"/>
      <c r="D29" s="657"/>
      <c r="E29" s="657"/>
      <c r="F29" s="657"/>
      <c r="G29" s="657"/>
      <c r="H29" s="657"/>
      <c r="I29" s="657"/>
      <c r="J29" s="657"/>
      <c r="K29" s="657"/>
      <c r="L29" s="657"/>
    </row>
    <row r="30" spans="1:12" x14ac:dyDescent="0.2">
      <c r="A30" s="659" t="s">
        <v>13</v>
      </c>
      <c r="B30" s="659"/>
      <c r="C30" s="659"/>
      <c r="D30" s="659"/>
      <c r="E30" s="659"/>
      <c r="F30" s="659"/>
      <c r="G30" s="659"/>
      <c r="H30" s="659"/>
      <c r="I30" s="659"/>
      <c r="J30" s="659"/>
      <c r="K30" s="659"/>
      <c r="L30" s="659"/>
    </row>
    <row r="31" spans="1:12" x14ac:dyDescent="0.2">
      <c r="A31" s="659" t="s">
        <v>919</v>
      </c>
      <c r="B31" s="659"/>
      <c r="C31" s="659"/>
      <c r="D31" s="659"/>
      <c r="E31" s="659"/>
      <c r="F31" s="659"/>
      <c r="G31" s="659"/>
      <c r="H31" s="659"/>
      <c r="I31" s="659"/>
      <c r="J31" s="659"/>
      <c r="K31" s="659"/>
      <c r="L31" s="659"/>
    </row>
    <row r="32" spans="1:12" x14ac:dyDescent="0.2">
      <c r="A32" s="14" t="s">
        <v>1033</v>
      </c>
      <c r="B32" s="14"/>
      <c r="C32" s="14"/>
      <c r="D32" s="14"/>
      <c r="E32" s="14"/>
      <c r="F32" s="14"/>
      <c r="J32" s="640" t="s">
        <v>85</v>
      </c>
      <c r="K32" s="640"/>
      <c r="L32" s="640"/>
    </row>
    <row r="33" spans="1:12" x14ac:dyDescent="0.2">
      <c r="A33" s="14"/>
    </row>
    <row r="34" spans="1:12" x14ac:dyDescent="0.2">
      <c r="A34" s="731"/>
      <c r="B34" s="731"/>
      <c r="C34" s="731"/>
      <c r="D34" s="731"/>
      <c r="E34" s="731"/>
      <c r="F34" s="731"/>
      <c r="G34" s="731"/>
      <c r="H34" s="731"/>
      <c r="I34" s="731"/>
      <c r="J34" s="731"/>
      <c r="K34" s="731"/>
      <c r="L34" s="731"/>
    </row>
  </sheetData>
  <mergeCells count="17">
    <mergeCell ref="A34:L34"/>
    <mergeCell ref="F7:L7"/>
    <mergeCell ref="A9:A10"/>
    <mergeCell ref="B9:B10"/>
    <mergeCell ref="A29:L29"/>
    <mergeCell ref="J32:L32"/>
    <mergeCell ref="A30:L30"/>
    <mergeCell ref="C9:G9"/>
    <mergeCell ref="H9:L9"/>
    <mergeCell ref="I8:L8"/>
    <mergeCell ref="A31:L31"/>
    <mergeCell ref="A26:B26"/>
    <mergeCell ref="L1:M1"/>
    <mergeCell ref="A3:L3"/>
    <mergeCell ref="A2:L2"/>
    <mergeCell ref="A5:L5"/>
    <mergeCell ref="A7:B7"/>
  </mergeCells>
  <phoneticPr fontId="0" type="noConversion"/>
  <printOptions horizontalCentered="1"/>
  <pageMargins left="0.70866141732283472" right="0.70866141732283472" top="0.23622047244094491" bottom="0" header="0.31496062992125984" footer="0.31496062992125984"/>
  <pageSetup paperSize="9" scale="86" orientation="landscape" r:id="rId1"/>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view="pageBreakPreview" topLeftCell="A19" zoomScale="120" zoomScaleSheetLayoutView="120" workbookViewId="0">
      <selection activeCell="C31" sqref="C31"/>
    </sheetView>
  </sheetViews>
  <sheetFormatPr defaultRowHeight="12.75" x14ac:dyDescent="0.2"/>
  <cols>
    <col min="1" max="1" width="8.7109375" customWidth="1"/>
    <col min="2" max="2" width="11.7109375" customWidth="1"/>
    <col min="3" max="3" width="114.5703125" customWidth="1"/>
  </cols>
  <sheetData>
    <row r="1" spans="1:7" ht="21.75" customHeight="1" x14ac:dyDescent="0.25">
      <c r="A1" s="609" t="s">
        <v>558</v>
      </c>
      <c r="B1" s="609"/>
      <c r="C1" s="609"/>
      <c r="D1" s="609"/>
      <c r="E1" s="286"/>
      <c r="F1" s="286"/>
      <c r="G1" s="286"/>
    </row>
    <row r="2" spans="1:7" x14ac:dyDescent="0.2">
      <c r="A2" s="3" t="s">
        <v>75</v>
      </c>
      <c r="B2" s="3" t="s">
        <v>559</v>
      </c>
      <c r="C2" s="3" t="s">
        <v>560</v>
      </c>
    </row>
    <row r="3" spans="1:7" x14ac:dyDescent="0.2">
      <c r="A3" s="8">
        <v>1</v>
      </c>
      <c r="B3" s="287" t="s">
        <v>561</v>
      </c>
      <c r="C3" s="287" t="s">
        <v>720</v>
      </c>
    </row>
    <row r="4" spans="1:7" x14ac:dyDescent="0.2">
      <c r="A4" s="8">
        <v>2</v>
      </c>
      <c r="B4" s="287" t="s">
        <v>562</v>
      </c>
      <c r="C4" s="287" t="s">
        <v>721</v>
      </c>
    </row>
    <row r="5" spans="1:7" x14ac:dyDescent="0.2">
      <c r="A5" s="8">
        <v>3</v>
      </c>
      <c r="B5" s="287" t="s">
        <v>563</v>
      </c>
      <c r="C5" s="287" t="s">
        <v>845</v>
      </c>
    </row>
    <row r="6" spans="1:7" x14ac:dyDescent="0.2">
      <c r="A6" s="8">
        <v>4</v>
      </c>
      <c r="B6" s="287" t="s">
        <v>564</v>
      </c>
      <c r="C6" s="287" t="s">
        <v>722</v>
      </c>
    </row>
    <row r="7" spans="1:7" x14ac:dyDescent="0.2">
      <c r="A7" s="8">
        <v>5</v>
      </c>
      <c r="B7" s="287" t="s">
        <v>565</v>
      </c>
      <c r="C7" s="287" t="s">
        <v>723</v>
      </c>
    </row>
    <row r="8" spans="1:7" x14ac:dyDescent="0.2">
      <c r="A8" s="8">
        <v>6</v>
      </c>
      <c r="B8" s="287" t="s">
        <v>566</v>
      </c>
      <c r="C8" s="287" t="s">
        <v>724</v>
      </c>
    </row>
    <row r="9" spans="1:7" x14ac:dyDescent="0.2">
      <c r="A9" s="8">
        <v>7</v>
      </c>
      <c r="B9" s="287" t="s">
        <v>567</v>
      </c>
      <c r="C9" s="287" t="s">
        <v>725</v>
      </c>
    </row>
    <row r="10" spans="1:7" x14ac:dyDescent="0.2">
      <c r="A10" s="8">
        <v>8</v>
      </c>
      <c r="B10" s="287" t="s">
        <v>568</v>
      </c>
      <c r="C10" s="287" t="s">
        <v>726</v>
      </c>
    </row>
    <row r="11" spans="1:7" x14ac:dyDescent="0.2">
      <c r="A11" s="8">
        <v>9</v>
      </c>
      <c r="B11" s="287" t="s">
        <v>569</v>
      </c>
      <c r="C11" s="287" t="s">
        <v>848</v>
      </c>
    </row>
    <row r="12" spans="1:7" x14ac:dyDescent="0.2">
      <c r="A12" s="8">
        <v>10</v>
      </c>
      <c r="B12" s="287" t="s">
        <v>688</v>
      </c>
      <c r="C12" s="287" t="s">
        <v>689</v>
      </c>
    </row>
    <row r="13" spans="1:7" x14ac:dyDescent="0.2">
      <c r="A13" s="8">
        <v>11</v>
      </c>
      <c r="B13" s="287" t="s">
        <v>570</v>
      </c>
      <c r="C13" s="287" t="s">
        <v>727</v>
      </c>
    </row>
    <row r="14" spans="1:7" x14ac:dyDescent="0.2">
      <c r="A14" s="8">
        <v>12</v>
      </c>
      <c r="B14" s="287" t="s">
        <v>571</v>
      </c>
      <c r="C14" s="287" t="s">
        <v>728</v>
      </c>
    </row>
    <row r="15" spans="1:7" x14ac:dyDescent="0.2">
      <c r="A15" s="8">
        <v>13</v>
      </c>
      <c r="B15" s="287" t="s">
        <v>572</v>
      </c>
      <c r="C15" s="287" t="s">
        <v>729</v>
      </c>
    </row>
    <row r="16" spans="1:7" x14ac:dyDescent="0.2">
      <c r="A16" s="8">
        <v>14</v>
      </c>
      <c r="B16" s="287" t="s">
        <v>573</v>
      </c>
      <c r="C16" s="287" t="s">
        <v>730</v>
      </c>
    </row>
    <row r="17" spans="1:3" x14ac:dyDescent="0.2">
      <c r="A17" s="8">
        <v>15</v>
      </c>
      <c r="B17" s="287" t="s">
        <v>574</v>
      </c>
      <c r="C17" s="287" t="s">
        <v>731</v>
      </c>
    </row>
    <row r="18" spans="1:3" x14ac:dyDescent="0.2">
      <c r="A18" s="8">
        <v>16</v>
      </c>
      <c r="B18" s="287" t="s">
        <v>575</v>
      </c>
      <c r="C18" s="287" t="s">
        <v>732</v>
      </c>
    </row>
    <row r="19" spans="1:3" x14ac:dyDescent="0.2">
      <c r="A19" s="8">
        <v>17</v>
      </c>
      <c r="B19" s="287" t="s">
        <v>576</v>
      </c>
      <c r="C19" s="287" t="s">
        <v>733</v>
      </c>
    </row>
    <row r="20" spans="1:3" x14ac:dyDescent="0.2">
      <c r="A20" s="8">
        <v>18</v>
      </c>
      <c r="B20" s="287" t="s">
        <v>577</v>
      </c>
      <c r="C20" s="287" t="s">
        <v>734</v>
      </c>
    </row>
    <row r="21" spans="1:3" x14ac:dyDescent="0.2">
      <c r="A21" s="8">
        <v>19</v>
      </c>
      <c r="B21" s="287" t="s">
        <v>578</v>
      </c>
      <c r="C21" s="287" t="s">
        <v>735</v>
      </c>
    </row>
    <row r="22" spans="1:3" x14ac:dyDescent="0.2">
      <c r="A22" s="8">
        <v>20</v>
      </c>
      <c r="B22" s="287" t="s">
        <v>579</v>
      </c>
      <c r="C22" s="287" t="s">
        <v>736</v>
      </c>
    </row>
    <row r="23" spans="1:3" x14ac:dyDescent="0.2">
      <c r="A23" s="8">
        <v>21</v>
      </c>
      <c r="B23" s="287" t="s">
        <v>580</v>
      </c>
      <c r="C23" s="287" t="s">
        <v>849</v>
      </c>
    </row>
    <row r="24" spans="1:3" x14ac:dyDescent="0.2">
      <c r="A24" s="8">
        <v>22</v>
      </c>
      <c r="B24" s="287" t="s">
        <v>581</v>
      </c>
      <c r="C24" s="287" t="s">
        <v>861</v>
      </c>
    </row>
    <row r="25" spans="1:3" x14ac:dyDescent="0.2">
      <c r="A25" s="8">
        <v>23</v>
      </c>
      <c r="B25" s="287" t="s">
        <v>582</v>
      </c>
      <c r="C25" s="287" t="s">
        <v>862</v>
      </c>
    </row>
    <row r="26" spans="1:3" x14ac:dyDescent="0.2">
      <c r="A26" s="8">
        <v>24</v>
      </c>
      <c r="B26" s="287" t="s">
        <v>583</v>
      </c>
      <c r="C26" s="287" t="s">
        <v>737</v>
      </c>
    </row>
    <row r="27" spans="1:3" x14ac:dyDescent="0.2">
      <c r="A27" s="8">
        <v>25</v>
      </c>
      <c r="B27" s="287" t="s">
        <v>584</v>
      </c>
      <c r="C27" s="287" t="s">
        <v>738</v>
      </c>
    </row>
    <row r="28" spans="1:3" x14ac:dyDescent="0.2">
      <c r="A28" s="8">
        <v>26</v>
      </c>
      <c r="B28" s="287" t="s">
        <v>585</v>
      </c>
      <c r="C28" s="287" t="s">
        <v>739</v>
      </c>
    </row>
    <row r="29" spans="1:3" x14ac:dyDescent="0.2">
      <c r="A29" s="8">
        <v>27</v>
      </c>
      <c r="B29" s="287" t="s">
        <v>586</v>
      </c>
      <c r="C29" s="287" t="s">
        <v>587</v>
      </c>
    </row>
    <row r="30" spans="1:3" x14ac:dyDescent="0.2">
      <c r="A30" s="8">
        <v>28</v>
      </c>
      <c r="B30" s="287" t="s">
        <v>588</v>
      </c>
      <c r="C30" s="287" t="s">
        <v>589</v>
      </c>
    </row>
    <row r="31" spans="1:3" x14ac:dyDescent="0.2">
      <c r="A31" s="8">
        <v>29</v>
      </c>
      <c r="B31" s="287" t="s">
        <v>590</v>
      </c>
      <c r="C31" s="287" t="s">
        <v>591</v>
      </c>
    </row>
    <row r="32" spans="1:3" x14ac:dyDescent="0.2">
      <c r="A32" s="8">
        <v>30</v>
      </c>
      <c r="B32" s="287" t="s">
        <v>687</v>
      </c>
      <c r="C32" s="287" t="s">
        <v>686</v>
      </c>
    </row>
    <row r="33" spans="1:3" x14ac:dyDescent="0.2">
      <c r="A33" s="8">
        <v>31</v>
      </c>
      <c r="B33" s="332" t="s">
        <v>884</v>
      </c>
      <c r="C33" s="332" t="s">
        <v>885</v>
      </c>
    </row>
    <row r="34" spans="1:3" x14ac:dyDescent="0.2">
      <c r="A34" s="8">
        <v>32</v>
      </c>
      <c r="B34" s="287" t="s">
        <v>592</v>
      </c>
      <c r="C34" s="287" t="s">
        <v>593</v>
      </c>
    </row>
    <row r="35" spans="1:3" x14ac:dyDescent="0.2">
      <c r="A35" s="8">
        <v>33</v>
      </c>
      <c r="B35" s="287" t="s">
        <v>594</v>
      </c>
      <c r="C35" s="287" t="s">
        <v>593</v>
      </c>
    </row>
    <row r="36" spans="1:3" x14ac:dyDescent="0.2">
      <c r="A36" s="8">
        <v>34</v>
      </c>
      <c r="B36" s="287" t="s">
        <v>595</v>
      </c>
      <c r="C36" s="287" t="s">
        <v>596</v>
      </c>
    </row>
    <row r="37" spans="1:3" x14ac:dyDescent="0.2">
      <c r="A37" s="8">
        <v>35</v>
      </c>
      <c r="B37" s="287" t="s">
        <v>597</v>
      </c>
      <c r="C37" s="287" t="s">
        <v>598</v>
      </c>
    </row>
    <row r="38" spans="1:3" x14ac:dyDescent="0.2">
      <c r="A38" s="8">
        <v>36</v>
      </c>
      <c r="B38" s="287" t="s">
        <v>599</v>
      </c>
      <c r="C38" s="287" t="s">
        <v>600</v>
      </c>
    </row>
    <row r="39" spans="1:3" x14ac:dyDescent="0.2">
      <c r="A39" s="8">
        <v>37</v>
      </c>
      <c r="B39" s="287" t="s">
        <v>601</v>
      </c>
      <c r="C39" s="287" t="s">
        <v>602</v>
      </c>
    </row>
    <row r="40" spans="1:3" x14ac:dyDescent="0.2">
      <c r="A40" s="8">
        <v>38</v>
      </c>
      <c r="B40" s="287" t="s">
        <v>603</v>
      </c>
      <c r="C40" s="287" t="s">
        <v>604</v>
      </c>
    </row>
    <row r="41" spans="1:3" x14ac:dyDescent="0.2">
      <c r="A41" s="8">
        <v>39</v>
      </c>
      <c r="B41" s="287" t="s">
        <v>605</v>
      </c>
      <c r="C41" s="287" t="s">
        <v>606</v>
      </c>
    </row>
    <row r="42" spans="1:3" x14ac:dyDescent="0.2">
      <c r="A42" s="8">
        <v>40</v>
      </c>
      <c r="B42" s="287" t="s">
        <v>607</v>
      </c>
      <c r="C42" s="287" t="s">
        <v>608</v>
      </c>
    </row>
    <row r="43" spans="1:3" x14ac:dyDescent="0.2">
      <c r="A43" s="8">
        <v>41</v>
      </c>
      <c r="B43" s="287" t="s">
        <v>609</v>
      </c>
      <c r="C43" s="287" t="s">
        <v>740</v>
      </c>
    </row>
    <row r="44" spans="1:3" x14ac:dyDescent="0.2">
      <c r="A44" s="8">
        <v>42</v>
      </c>
      <c r="B44" s="287" t="s">
        <v>610</v>
      </c>
      <c r="C44" s="287" t="s">
        <v>611</v>
      </c>
    </row>
    <row r="45" spans="1:3" x14ac:dyDescent="0.2">
      <c r="A45" s="8">
        <v>43</v>
      </c>
      <c r="B45" s="287" t="s">
        <v>612</v>
      </c>
      <c r="C45" s="287" t="s">
        <v>613</v>
      </c>
    </row>
    <row r="46" spans="1:3" x14ac:dyDescent="0.2">
      <c r="A46" s="8">
        <v>44</v>
      </c>
      <c r="B46" s="287" t="s">
        <v>614</v>
      </c>
      <c r="C46" s="287" t="s">
        <v>615</v>
      </c>
    </row>
    <row r="47" spans="1:3" x14ac:dyDescent="0.2">
      <c r="A47" s="8">
        <v>45</v>
      </c>
      <c r="B47" s="287" t="s">
        <v>616</v>
      </c>
      <c r="C47" s="287" t="s">
        <v>617</v>
      </c>
    </row>
    <row r="48" spans="1:3" x14ac:dyDescent="0.2">
      <c r="A48" s="8">
        <v>46</v>
      </c>
      <c r="B48" s="287" t="s">
        <v>618</v>
      </c>
      <c r="C48" s="287" t="s">
        <v>619</v>
      </c>
    </row>
    <row r="49" spans="1:3" x14ac:dyDescent="0.2">
      <c r="A49" s="8">
        <v>47</v>
      </c>
      <c r="B49" s="287" t="s">
        <v>620</v>
      </c>
      <c r="C49" s="287" t="s">
        <v>741</v>
      </c>
    </row>
    <row r="50" spans="1:3" x14ac:dyDescent="0.2">
      <c r="A50" s="8">
        <v>48</v>
      </c>
      <c r="B50" s="287" t="s">
        <v>621</v>
      </c>
      <c r="C50" s="287" t="s">
        <v>742</v>
      </c>
    </row>
    <row r="51" spans="1:3" x14ac:dyDescent="0.2">
      <c r="A51" s="8">
        <v>49</v>
      </c>
      <c r="B51" s="287" t="s">
        <v>622</v>
      </c>
      <c r="C51" s="287" t="s">
        <v>623</v>
      </c>
    </row>
    <row r="52" spans="1:3" x14ac:dyDescent="0.2">
      <c r="A52" s="8">
        <v>50</v>
      </c>
      <c r="B52" s="287" t="s">
        <v>624</v>
      </c>
      <c r="C52" s="287" t="s">
        <v>625</v>
      </c>
    </row>
    <row r="53" spans="1:3" x14ac:dyDescent="0.2">
      <c r="A53" s="8">
        <v>51</v>
      </c>
      <c r="B53" s="287" t="s">
        <v>626</v>
      </c>
      <c r="C53" s="287" t="s">
        <v>694</v>
      </c>
    </row>
    <row r="54" spans="1:3" x14ac:dyDescent="0.2">
      <c r="A54" s="8">
        <v>52</v>
      </c>
      <c r="B54" s="287" t="s">
        <v>627</v>
      </c>
      <c r="C54" s="287" t="s">
        <v>695</v>
      </c>
    </row>
    <row r="55" spans="1:3" x14ac:dyDescent="0.2">
      <c r="A55" s="8">
        <v>53</v>
      </c>
      <c r="B55" s="287" t="s">
        <v>628</v>
      </c>
      <c r="C55" s="287" t="s">
        <v>696</v>
      </c>
    </row>
    <row r="56" spans="1:3" x14ac:dyDescent="0.2">
      <c r="A56" s="8">
        <v>54</v>
      </c>
      <c r="B56" s="287" t="s">
        <v>629</v>
      </c>
      <c r="C56" s="287" t="s">
        <v>697</v>
      </c>
    </row>
    <row r="57" spans="1:3" x14ac:dyDescent="0.2">
      <c r="A57" s="8">
        <v>55</v>
      </c>
      <c r="B57" s="287" t="s">
        <v>630</v>
      </c>
      <c r="C57" s="287" t="s">
        <v>698</v>
      </c>
    </row>
    <row r="58" spans="1:3" x14ac:dyDescent="0.2">
      <c r="A58" s="8">
        <v>56</v>
      </c>
      <c r="B58" s="287" t="s">
        <v>631</v>
      </c>
      <c r="C58" s="287" t="s">
        <v>699</v>
      </c>
    </row>
    <row r="59" spans="1:3" x14ac:dyDescent="0.2">
      <c r="A59" s="8">
        <v>57</v>
      </c>
      <c r="B59" s="287" t="s">
        <v>632</v>
      </c>
      <c r="C59" s="287" t="s">
        <v>700</v>
      </c>
    </row>
    <row r="60" spans="1:3" x14ac:dyDescent="0.2">
      <c r="A60" s="8">
        <v>58</v>
      </c>
      <c r="B60" s="287" t="s">
        <v>633</v>
      </c>
      <c r="C60" s="287" t="s">
        <v>701</v>
      </c>
    </row>
    <row r="61" spans="1:3" x14ac:dyDescent="0.2">
      <c r="A61" s="8">
        <v>59</v>
      </c>
      <c r="B61" s="287" t="s">
        <v>634</v>
      </c>
      <c r="C61" s="287" t="s">
        <v>702</v>
      </c>
    </row>
    <row r="62" spans="1:3" x14ac:dyDescent="0.2">
      <c r="A62" s="8">
        <v>60</v>
      </c>
      <c r="B62" s="287" t="s">
        <v>834</v>
      </c>
      <c r="C62" s="287" t="s">
        <v>841</v>
      </c>
    </row>
    <row r="63" spans="1:3" x14ac:dyDescent="0.2">
      <c r="A63" s="8">
        <v>61</v>
      </c>
      <c r="B63" s="287" t="s">
        <v>635</v>
      </c>
      <c r="C63" s="287" t="s">
        <v>843</v>
      </c>
    </row>
    <row r="64" spans="1:3" x14ac:dyDescent="0.2">
      <c r="A64" s="8">
        <v>62</v>
      </c>
      <c r="B64" s="314" t="s">
        <v>842</v>
      </c>
      <c r="C64" s="287" t="s">
        <v>835</v>
      </c>
    </row>
    <row r="65" spans="1:3" x14ac:dyDescent="0.2">
      <c r="A65" s="8">
        <v>63</v>
      </c>
      <c r="B65" s="287" t="s">
        <v>636</v>
      </c>
      <c r="C65" s="287" t="s">
        <v>703</v>
      </c>
    </row>
    <row r="66" spans="1:3" x14ac:dyDescent="0.2">
      <c r="A66" s="8">
        <v>64</v>
      </c>
      <c r="B66" s="287" t="s">
        <v>637</v>
      </c>
      <c r="C66" s="287" t="s">
        <v>704</v>
      </c>
    </row>
    <row r="67" spans="1:3" x14ac:dyDescent="0.2">
      <c r="A67" s="8">
        <v>65</v>
      </c>
      <c r="B67" s="308" t="s">
        <v>690</v>
      </c>
      <c r="C67" s="308" t="s">
        <v>743</v>
      </c>
    </row>
    <row r="68" spans="1:3" x14ac:dyDescent="0.2">
      <c r="A68" s="8">
        <v>66</v>
      </c>
      <c r="B68" s="308" t="s">
        <v>691</v>
      </c>
      <c r="C68" s="308" t="s">
        <v>731</v>
      </c>
    </row>
  </sheetData>
  <mergeCells count="1">
    <mergeCell ref="A1:D1"/>
  </mergeCells>
  <printOptions horizontalCentered="1"/>
  <pageMargins left="0.70866141732283472" right="0.70866141732283472" top="0.23622047244094491" bottom="0" header="0.31496062992125984" footer="0.31496062992125984"/>
  <pageSetup paperSize="9" scale="6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view="pageBreakPreview" zoomScale="90" zoomScaleSheetLayoutView="90" workbookViewId="0">
      <selection activeCell="A33" sqref="A33"/>
    </sheetView>
  </sheetViews>
  <sheetFormatPr defaultColWidth="9.140625" defaultRowHeight="12.75" x14ac:dyDescent="0.2"/>
  <cols>
    <col min="1" max="1" width="6" style="15" customWidth="1"/>
    <col min="2" max="2" width="24.28515625" style="15" customWidth="1"/>
    <col min="3" max="3" width="10.5703125" style="15" customWidth="1"/>
    <col min="4" max="4" width="9.85546875" style="15" customWidth="1"/>
    <col min="5" max="5" width="9.5703125" style="15" customWidth="1"/>
    <col min="6" max="6" width="12.5703125" style="15" customWidth="1"/>
    <col min="7" max="7" width="16.5703125" style="15" customWidth="1"/>
    <col min="8" max="8" width="12.42578125" style="15" customWidth="1"/>
    <col min="9" max="9" width="12.140625" style="15" customWidth="1"/>
    <col min="10" max="10" width="9" style="15" customWidth="1"/>
    <col min="11" max="11" width="12" style="15" customWidth="1"/>
    <col min="12" max="12" width="13.7109375" style="15" customWidth="1"/>
    <col min="13" max="13" width="9.140625" style="15" hidden="1" customWidth="1"/>
    <col min="14" max="16384" width="9.140625" style="15"/>
  </cols>
  <sheetData>
    <row r="1" spans="1:19" customFormat="1" ht="15" x14ac:dyDescent="0.2">
      <c r="D1" s="34"/>
      <c r="E1" s="34"/>
      <c r="F1" s="34"/>
      <c r="G1" s="34"/>
      <c r="H1" s="34"/>
      <c r="I1" s="34"/>
      <c r="J1" s="34"/>
      <c r="K1" s="34"/>
      <c r="L1" s="745" t="s">
        <v>73</v>
      </c>
      <c r="M1" s="745"/>
      <c r="N1" s="745"/>
      <c r="O1" s="41"/>
      <c r="P1" s="41"/>
    </row>
    <row r="2" spans="1:19" customFormat="1" ht="15" x14ac:dyDescent="0.2">
      <c r="A2" s="723" t="s">
        <v>0</v>
      </c>
      <c r="B2" s="723"/>
      <c r="C2" s="723"/>
      <c r="D2" s="723"/>
      <c r="E2" s="723"/>
      <c r="F2" s="723"/>
      <c r="G2" s="723"/>
      <c r="H2" s="723"/>
      <c r="I2" s="723"/>
      <c r="J2" s="723"/>
      <c r="K2" s="723"/>
      <c r="L2" s="723"/>
      <c r="M2" s="43"/>
      <c r="N2" s="43"/>
      <c r="O2" s="43"/>
      <c r="P2" s="43"/>
    </row>
    <row r="3" spans="1:19" customFormat="1" ht="20.25" x14ac:dyDescent="0.3">
      <c r="A3" s="748" t="s">
        <v>705</v>
      </c>
      <c r="B3" s="748"/>
      <c r="C3" s="748"/>
      <c r="D3" s="748"/>
      <c r="E3" s="748"/>
      <c r="F3" s="748"/>
      <c r="G3" s="748"/>
      <c r="H3" s="748"/>
      <c r="I3" s="748"/>
      <c r="J3" s="748"/>
      <c r="K3" s="748"/>
      <c r="L3" s="748"/>
      <c r="M3" s="42"/>
      <c r="N3" s="42"/>
      <c r="O3" s="42"/>
      <c r="P3" s="42"/>
    </row>
    <row r="4" spans="1:19" customFormat="1" ht="10.5" customHeight="1" x14ac:dyDescent="0.2"/>
    <row r="5" spans="1:19" ht="19.5" customHeight="1" x14ac:dyDescent="0.25">
      <c r="A5" s="730" t="s">
        <v>760</v>
      </c>
      <c r="B5" s="730"/>
      <c r="C5" s="730"/>
      <c r="D5" s="730"/>
      <c r="E5" s="730"/>
      <c r="F5" s="730"/>
      <c r="G5" s="730"/>
      <c r="H5" s="730"/>
      <c r="I5" s="730"/>
      <c r="J5" s="730"/>
      <c r="K5" s="730"/>
      <c r="L5" s="730"/>
    </row>
    <row r="6" spans="1:19" x14ac:dyDescent="0.2">
      <c r="A6" s="22"/>
      <c r="B6" s="22"/>
      <c r="C6" s="22"/>
      <c r="D6" s="22"/>
      <c r="E6" s="22"/>
      <c r="F6" s="22"/>
      <c r="G6" s="22"/>
      <c r="H6" s="22"/>
      <c r="I6" s="22"/>
      <c r="J6" s="22"/>
      <c r="K6" s="22"/>
      <c r="L6" s="22"/>
    </row>
    <row r="7" spans="1:19" x14ac:dyDescent="0.2">
      <c r="A7" s="640" t="s">
        <v>904</v>
      </c>
      <c r="B7" s="640"/>
      <c r="F7" s="746" t="s">
        <v>20</v>
      </c>
      <c r="G7" s="746"/>
      <c r="H7" s="746"/>
      <c r="I7" s="746"/>
      <c r="J7" s="746"/>
      <c r="K7" s="746"/>
      <c r="L7" s="746"/>
    </row>
    <row r="8" spans="1:19" x14ac:dyDescent="0.2">
      <c r="A8" s="14"/>
      <c r="F8" s="16"/>
      <c r="G8" s="99"/>
      <c r="H8" s="99"/>
      <c r="I8" s="711" t="s">
        <v>785</v>
      </c>
      <c r="J8" s="711"/>
      <c r="K8" s="711"/>
      <c r="L8" s="711"/>
    </row>
    <row r="9" spans="1:19" s="14" customFormat="1" x14ac:dyDescent="0.2">
      <c r="A9" s="632" t="s">
        <v>2</v>
      </c>
      <c r="B9" s="632" t="s">
        <v>3</v>
      </c>
      <c r="C9" s="612" t="s">
        <v>21</v>
      </c>
      <c r="D9" s="658"/>
      <c r="E9" s="658"/>
      <c r="F9" s="658"/>
      <c r="G9" s="658"/>
      <c r="H9" s="612" t="s">
        <v>43</v>
      </c>
      <c r="I9" s="658"/>
      <c r="J9" s="658"/>
      <c r="K9" s="658"/>
      <c r="L9" s="658"/>
      <c r="R9" s="28"/>
      <c r="S9" s="29"/>
    </row>
    <row r="10" spans="1:19" s="14" customFormat="1" ht="77.45" customHeight="1" x14ac:dyDescent="0.2">
      <c r="A10" s="632"/>
      <c r="B10" s="632"/>
      <c r="C10" s="354" t="s">
        <v>759</v>
      </c>
      <c r="D10" s="354" t="s">
        <v>792</v>
      </c>
      <c r="E10" s="354" t="s">
        <v>71</v>
      </c>
      <c r="F10" s="354" t="s">
        <v>72</v>
      </c>
      <c r="G10" s="354" t="s">
        <v>667</v>
      </c>
      <c r="H10" s="5" t="s">
        <v>759</v>
      </c>
      <c r="I10" s="5" t="s">
        <v>792</v>
      </c>
      <c r="J10" s="5" t="s">
        <v>71</v>
      </c>
      <c r="K10" s="5" t="s">
        <v>72</v>
      </c>
      <c r="L10" s="353" t="s">
        <v>668</v>
      </c>
    </row>
    <row r="11" spans="1:19" s="14" customFormat="1" x14ac:dyDescent="0.2">
      <c r="A11" s="5">
        <v>1</v>
      </c>
      <c r="B11" s="5">
        <v>2</v>
      </c>
      <c r="C11" s="354">
        <v>3</v>
      </c>
      <c r="D11" s="354">
        <v>4</v>
      </c>
      <c r="E11" s="354">
        <v>5</v>
      </c>
      <c r="F11" s="354">
        <v>6</v>
      </c>
      <c r="G11" s="354">
        <v>7</v>
      </c>
      <c r="H11" s="5">
        <v>8</v>
      </c>
      <c r="I11" s="5">
        <v>9</v>
      </c>
      <c r="J11" s="5">
        <v>10</v>
      </c>
      <c r="K11" s="5">
        <v>11</v>
      </c>
      <c r="L11" s="5">
        <v>12</v>
      </c>
    </row>
    <row r="12" spans="1:19" ht="14.25" x14ac:dyDescent="0.2">
      <c r="A12" s="394">
        <v>1</v>
      </c>
      <c r="B12" s="395" t="s">
        <v>887</v>
      </c>
      <c r="C12" s="18">
        <v>2658.35</v>
      </c>
      <c r="D12" s="402">
        <v>350.66</v>
      </c>
      <c r="E12" s="398">
        <v>2307.69</v>
      </c>
      <c r="F12" s="18">
        <v>2245.6799999999998</v>
      </c>
      <c r="G12" s="18">
        <v>412.67000000000007</v>
      </c>
      <c r="H12" s="403">
        <v>0</v>
      </c>
      <c r="I12" s="403">
        <v>0</v>
      </c>
      <c r="J12" s="403">
        <v>0</v>
      </c>
      <c r="K12" s="403">
        <v>0</v>
      </c>
      <c r="L12" s="404">
        <v>0</v>
      </c>
    </row>
    <row r="13" spans="1:19" ht="14.25" x14ac:dyDescent="0.2">
      <c r="A13" s="394">
        <v>2</v>
      </c>
      <c r="B13" s="395" t="s">
        <v>888</v>
      </c>
      <c r="C13" s="18">
        <v>2522.4899999999998</v>
      </c>
      <c r="D13" s="402">
        <v>97.86</v>
      </c>
      <c r="E13" s="398">
        <v>2424.6299999999997</v>
      </c>
      <c r="F13" s="18">
        <v>2131.92</v>
      </c>
      <c r="G13" s="18">
        <v>390.56999999999971</v>
      </c>
      <c r="H13" s="403">
        <v>0</v>
      </c>
      <c r="I13" s="403">
        <v>0</v>
      </c>
      <c r="J13" s="403">
        <v>0</v>
      </c>
      <c r="K13" s="403">
        <v>0</v>
      </c>
      <c r="L13" s="404">
        <v>0</v>
      </c>
    </row>
    <row r="14" spans="1:19" ht="14.25" x14ac:dyDescent="0.2">
      <c r="A14" s="394">
        <v>3</v>
      </c>
      <c r="B14" s="395" t="s">
        <v>889</v>
      </c>
      <c r="C14" s="18">
        <v>823.85</v>
      </c>
      <c r="D14" s="402">
        <v>9.1300000000000008</v>
      </c>
      <c r="E14" s="398">
        <v>814.72</v>
      </c>
      <c r="F14" s="18">
        <v>661.8</v>
      </c>
      <c r="G14" s="18">
        <v>162.05000000000007</v>
      </c>
      <c r="H14" s="403">
        <v>0</v>
      </c>
      <c r="I14" s="403">
        <v>0</v>
      </c>
      <c r="J14" s="403">
        <v>0</v>
      </c>
      <c r="K14" s="403">
        <v>0</v>
      </c>
      <c r="L14" s="404">
        <v>0</v>
      </c>
    </row>
    <row r="15" spans="1:19" ht="14.25" x14ac:dyDescent="0.2">
      <c r="A15" s="394">
        <v>4</v>
      </c>
      <c r="B15" s="395" t="s">
        <v>890</v>
      </c>
      <c r="C15" s="18">
        <v>1859.81</v>
      </c>
      <c r="D15" s="402">
        <v>71.84</v>
      </c>
      <c r="E15" s="398">
        <v>1787.97</v>
      </c>
      <c r="F15" s="18">
        <v>1606.26</v>
      </c>
      <c r="G15" s="18">
        <v>253.54999999999995</v>
      </c>
      <c r="H15" s="403">
        <v>0</v>
      </c>
      <c r="I15" s="403">
        <v>0</v>
      </c>
      <c r="J15" s="403">
        <v>0</v>
      </c>
      <c r="K15" s="403">
        <v>0</v>
      </c>
      <c r="L15" s="404">
        <v>0</v>
      </c>
    </row>
    <row r="16" spans="1:19" ht="14.25" x14ac:dyDescent="0.2">
      <c r="A16" s="394">
        <v>5</v>
      </c>
      <c r="B16" s="395" t="s">
        <v>891</v>
      </c>
      <c r="C16" s="18">
        <v>1726.43</v>
      </c>
      <c r="D16" s="402">
        <v>211.84</v>
      </c>
      <c r="E16" s="398">
        <v>1514.5900000000001</v>
      </c>
      <c r="F16" s="18">
        <v>1317.09</v>
      </c>
      <c r="G16" s="18">
        <v>409.34000000000015</v>
      </c>
      <c r="H16" s="403">
        <v>0</v>
      </c>
      <c r="I16" s="403">
        <v>0</v>
      </c>
      <c r="J16" s="403">
        <v>0</v>
      </c>
      <c r="K16" s="403">
        <v>0</v>
      </c>
      <c r="L16" s="404">
        <v>0</v>
      </c>
    </row>
    <row r="17" spans="1:12" ht="14.25" x14ac:dyDescent="0.2">
      <c r="A17" s="394">
        <v>6</v>
      </c>
      <c r="B17" s="395" t="s">
        <v>892</v>
      </c>
      <c r="C17" s="18">
        <v>1018.64</v>
      </c>
      <c r="D17" s="402">
        <v>140.07</v>
      </c>
      <c r="E17" s="398">
        <v>878.56999999999994</v>
      </c>
      <c r="F17" s="18">
        <v>831.72</v>
      </c>
      <c r="G17" s="18">
        <v>186.91999999999996</v>
      </c>
      <c r="H17" s="403">
        <v>0</v>
      </c>
      <c r="I17" s="403">
        <v>0</v>
      </c>
      <c r="J17" s="403">
        <v>0</v>
      </c>
      <c r="K17" s="403">
        <v>0</v>
      </c>
      <c r="L17" s="404">
        <v>0</v>
      </c>
    </row>
    <row r="18" spans="1:12" ht="14.25" x14ac:dyDescent="0.2">
      <c r="A18" s="394">
        <v>7</v>
      </c>
      <c r="B18" s="395" t="s">
        <v>893</v>
      </c>
      <c r="C18" s="18">
        <v>2573.04</v>
      </c>
      <c r="D18" s="402">
        <v>326.64</v>
      </c>
      <c r="E18" s="398">
        <v>2246.4</v>
      </c>
      <c r="F18" s="18">
        <v>1915.5</v>
      </c>
      <c r="G18" s="18">
        <v>657.54</v>
      </c>
      <c r="H18" s="403">
        <v>0</v>
      </c>
      <c r="I18" s="403">
        <v>0</v>
      </c>
      <c r="J18" s="403">
        <v>0</v>
      </c>
      <c r="K18" s="403">
        <v>0</v>
      </c>
      <c r="L18" s="404">
        <v>0</v>
      </c>
    </row>
    <row r="19" spans="1:12" ht="14.25" x14ac:dyDescent="0.2">
      <c r="A19" s="394">
        <v>8</v>
      </c>
      <c r="B19" s="395" t="s">
        <v>894</v>
      </c>
      <c r="C19" s="18">
        <v>2917.2</v>
      </c>
      <c r="D19" s="402">
        <v>250.41</v>
      </c>
      <c r="E19" s="398">
        <v>2666.79</v>
      </c>
      <c r="F19" s="18">
        <v>2238.33</v>
      </c>
      <c r="G19" s="18">
        <v>678.86999999999989</v>
      </c>
      <c r="H19" s="403">
        <v>0</v>
      </c>
      <c r="I19" s="403">
        <v>0</v>
      </c>
      <c r="J19" s="403">
        <v>0</v>
      </c>
      <c r="K19" s="403">
        <v>0</v>
      </c>
      <c r="L19" s="404">
        <v>0</v>
      </c>
    </row>
    <row r="20" spans="1:12" ht="14.25" x14ac:dyDescent="0.2">
      <c r="A20" s="394">
        <v>9</v>
      </c>
      <c r="B20" s="395" t="s">
        <v>895</v>
      </c>
      <c r="C20" s="18">
        <v>3248.39</v>
      </c>
      <c r="D20" s="402">
        <v>436.9</v>
      </c>
      <c r="E20" s="398">
        <v>2811.49</v>
      </c>
      <c r="F20" s="18">
        <v>2724.33</v>
      </c>
      <c r="G20" s="18">
        <v>524.05999999999995</v>
      </c>
      <c r="H20" s="403">
        <v>0</v>
      </c>
      <c r="I20" s="403">
        <v>0</v>
      </c>
      <c r="J20" s="403">
        <v>0</v>
      </c>
      <c r="K20" s="403">
        <v>0</v>
      </c>
      <c r="L20" s="404">
        <v>0</v>
      </c>
    </row>
    <row r="21" spans="1:12" ht="14.25" x14ac:dyDescent="0.2">
      <c r="A21" s="394">
        <v>10</v>
      </c>
      <c r="B21" s="395" t="s">
        <v>896</v>
      </c>
      <c r="C21" s="18">
        <v>6557.79</v>
      </c>
      <c r="D21" s="402">
        <v>763.42</v>
      </c>
      <c r="E21" s="398">
        <v>5794.37</v>
      </c>
      <c r="F21" s="18">
        <v>5759.49</v>
      </c>
      <c r="G21" s="18">
        <v>798.30000000000018</v>
      </c>
      <c r="H21" s="403">
        <v>0</v>
      </c>
      <c r="I21" s="403">
        <v>0</v>
      </c>
      <c r="J21" s="403">
        <v>0</v>
      </c>
      <c r="K21" s="403">
        <v>0</v>
      </c>
      <c r="L21" s="404">
        <v>0</v>
      </c>
    </row>
    <row r="22" spans="1:12" ht="14.25" x14ac:dyDescent="0.2">
      <c r="A22" s="394">
        <v>11</v>
      </c>
      <c r="B22" s="395" t="s">
        <v>897</v>
      </c>
      <c r="C22" s="18">
        <v>3878.42</v>
      </c>
      <c r="D22" s="402">
        <v>680.75</v>
      </c>
      <c r="E22" s="398">
        <v>3197.67</v>
      </c>
      <c r="F22" s="18">
        <v>3132.06</v>
      </c>
      <c r="G22" s="18">
        <v>746.36000000000013</v>
      </c>
      <c r="H22" s="403">
        <v>0</v>
      </c>
      <c r="I22" s="403">
        <v>0</v>
      </c>
      <c r="J22" s="403">
        <v>0</v>
      </c>
      <c r="K22" s="403">
        <v>0</v>
      </c>
      <c r="L22" s="404">
        <v>0</v>
      </c>
    </row>
    <row r="23" spans="1:12" ht="14.25" x14ac:dyDescent="0.2">
      <c r="A23" s="394">
        <v>12</v>
      </c>
      <c r="B23" s="395" t="s">
        <v>898</v>
      </c>
      <c r="C23" s="18">
        <v>1101.1400000000001</v>
      </c>
      <c r="D23" s="402">
        <v>191.67</v>
      </c>
      <c r="E23" s="398">
        <v>909.47000000000014</v>
      </c>
      <c r="F23" s="18">
        <v>944.13</v>
      </c>
      <c r="G23" s="18">
        <v>157.0100000000001</v>
      </c>
      <c r="H23" s="403">
        <v>0</v>
      </c>
      <c r="I23" s="403">
        <v>0</v>
      </c>
      <c r="J23" s="403">
        <v>0</v>
      </c>
      <c r="K23" s="403">
        <v>0</v>
      </c>
      <c r="L23" s="404">
        <v>0</v>
      </c>
    </row>
    <row r="24" spans="1:12" ht="14.25" x14ac:dyDescent="0.2">
      <c r="A24" s="394">
        <v>13</v>
      </c>
      <c r="B24" s="395" t="s">
        <v>899</v>
      </c>
      <c r="C24" s="18">
        <v>2849.81</v>
      </c>
      <c r="D24" s="402">
        <v>497.84</v>
      </c>
      <c r="E24" s="398">
        <v>2351.9699999999998</v>
      </c>
      <c r="F24" s="18">
        <v>2341.77</v>
      </c>
      <c r="G24" s="18">
        <v>508.03999999999996</v>
      </c>
      <c r="H24" s="403">
        <v>0</v>
      </c>
      <c r="I24" s="403">
        <v>0</v>
      </c>
      <c r="J24" s="403">
        <v>0</v>
      </c>
      <c r="K24" s="403">
        <v>0</v>
      </c>
      <c r="L24" s="404">
        <v>0</v>
      </c>
    </row>
    <row r="25" spans="1:12" ht="14.25" x14ac:dyDescent="0.2">
      <c r="A25" s="394">
        <v>14</v>
      </c>
      <c r="B25" s="395" t="s">
        <v>900</v>
      </c>
      <c r="C25" s="18">
        <v>1593.54</v>
      </c>
      <c r="D25" s="402">
        <v>290.52</v>
      </c>
      <c r="E25" s="398">
        <v>1303.02</v>
      </c>
      <c r="F25" s="18">
        <v>1328.52</v>
      </c>
      <c r="G25" s="18">
        <v>265.02</v>
      </c>
      <c r="H25" s="403">
        <v>0</v>
      </c>
      <c r="I25" s="403">
        <v>0</v>
      </c>
      <c r="J25" s="403">
        <v>0</v>
      </c>
      <c r="K25" s="403">
        <v>0</v>
      </c>
      <c r="L25" s="404">
        <v>0</v>
      </c>
    </row>
    <row r="26" spans="1:12" ht="15" x14ac:dyDescent="0.25">
      <c r="A26" s="743" t="s">
        <v>18</v>
      </c>
      <c r="B26" s="744"/>
      <c r="C26" s="28">
        <v>35328.9</v>
      </c>
      <c r="D26" s="401">
        <v>4319.55</v>
      </c>
      <c r="E26" s="401">
        <v>31009.350000000002</v>
      </c>
      <c r="F26" s="28">
        <v>29178.57</v>
      </c>
      <c r="G26" s="28">
        <v>6150.33</v>
      </c>
      <c r="H26" s="404">
        <v>0</v>
      </c>
      <c r="I26" s="404">
        <v>0</v>
      </c>
      <c r="J26" s="404">
        <v>0</v>
      </c>
      <c r="K26" s="404">
        <v>0</v>
      </c>
      <c r="L26" s="404">
        <v>0</v>
      </c>
    </row>
    <row r="27" spans="1:12" x14ac:dyDescent="0.2">
      <c r="A27" s="20" t="s">
        <v>666</v>
      </c>
      <c r="B27" s="21"/>
      <c r="C27" s="21"/>
      <c r="D27" s="21"/>
      <c r="E27" s="21"/>
      <c r="F27" s="21"/>
      <c r="G27" s="21"/>
      <c r="H27" s="21"/>
      <c r="I27" s="21"/>
      <c r="J27" s="21"/>
      <c r="K27" s="21"/>
      <c r="L27" s="21"/>
    </row>
    <row r="28" spans="1:12" ht="15.75" customHeight="1" x14ac:dyDescent="0.2">
      <c r="A28" s="14"/>
      <c r="B28" s="14"/>
      <c r="C28" s="14"/>
      <c r="D28" s="14"/>
      <c r="E28" s="14"/>
      <c r="F28" s="14"/>
      <c r="G28" s="14"/>
      <c r="H28" s="14"/>
      <c r="I28" s="14"/>
      <c r="J28" s="14"/>
      <c r="K28" s="14"/>
      <c r="L28" s="14"/>
    </row>
    <row r="29" spans="1:12" ht="15.75" customHeight="1" x14ac:dyDescent="0.2">
      <c r="A29" s="14"/>
      <c r="B29" s="14"/>
      <c r="C29" s="14"/>
      <c r="D29" s="14"/>
      <c r="E29" s="14"/>
      <c r="F29" s="14"/>
      <c r="G29" s="14"/>
      <c r="H29" s="14"/>
      <c r="I29" s="14"/>
      <c r="J29" s="14"/>
      <c r="K29" s="14"/>
      <c r="L29" s="14"/>
    </row>
    <row r="30" spans="1:12" ht="14.25" customHeight="1" x14ac:dyDescent="0.2">
      <c r="A30" s="657" t="s">
        <v>922</v>
      </c>
      <c r="B30" s="657"/>
      <c r="C30" s="657"/>
      <c r="D30" s="657"/>
      <c r="E30" s="657"/>
      <c r="F30" s="657"/>
      <c r="G30" s="657"/>
      <c r="H30" s="657"/>
      <c r="I30" s="657"/>
      <c r="J30" s="657"/>
      <c r="K30" s="657"/>
      <c r="L30" s="657"/>
    </row>
    <row r="31" spans="1:12" x14ac:dyDescent="0.2">
      <c r="A31" s="659" t="s">
        <v>13</v>
      </c>
      <c r="B31" s="659"/>
      <c r="C31" s="659"/>
      <c r="D31" s="659"/>
      <c r="E31" s="659"/>
      <c r="F31" s="659"/>
      <c r="G31" s="659"/>
      <c r="H31" s="659"/>
      <c r="I31" s="659"/>
      <c r="J31" s="659"/>
      <c r="K31" s="659"/>
      <c r="L31" s="659"/>
    </row>
    <row r="32" spans="1:12" x14ac:dyDescent="0.2">
      <c r="A32" s="659" t="s">
        <v>919</v>
      </c>
      <c r="B32" s="659"/>
      <c r="C32" s="659"/>
      <c r="D32" s="659"/>
      <c r="E32" s="659"/>
      <c r="F32" s="659"/>
      <c r="G32" s="659"/>
      <c r="H32" s="659"/>
      <c r="I32" s="659"/>
      <c r="J32" s="659"/>
      <c r="K32" s="659"/>
      <c r="L32" s="659"/>
    </row>
    <row r="33" spans="1:13" x14ac:dyDescent="0.2">
      <c r="A33" s="14" t="s">
        <v>1033</v>
      </c>
      <c r="B33" s="14"/>
      <c r="C33" s="14"/>
      <c r="D33" s="14"/>
      <c r="F33" s="14"/>
      <c r="J33" s="640" t="s">
        <v>85</v>
      </c>
      <c r="K33" s="640"/>
      <c r="L33" s="640"/>
      <c r="M33" s="640"/>
    </row>
    <row r="34" spans="1:13" x14ac:dyDescent="0.2">
      <c r="A34" s="14"/>
    </row>
    <row r="35" spans="1:13" x14ac:dyDescent="0.2">
      <c r="A35" s="731"/>
      <c r="B35" s="731"/>
      <c r="C35" s="731"/>
      <c r="D35" s="731"/>
      <c r="E35" s="731"/>
      <c r="F35" s="731"/>
      <c r="G35" s="731"/>
      <c r="H35" s="731"/>
      <c r="I35" s="731"/>
      <c r="J35" s="731"/>
      <c r="K35" s="731"/>
      <c r="L35" s="731"/>
    </row>
    <row r="37" spans="1:13" x14ac:dyDescent="0.2">
      <c r="K37" s="14"/>
    </row>
  </sheetData>
  <mergeCells count="17">
    <mergeCell ref="F7:L7"/>
    <mergeCell ref="A7:B7"/>
    <mergeCell ref="L1:N1"/>
    <mergeCell ref="A2:L2"/>
    <mergeCell ref="A3:L3"/>
    <mergeCell ref="A5:L5"/>
    <mergeCell ref="I8:L8"/>
    <mergeCell ref="A32:L32"/>
    <mergeCell ref="A35:L35"/>
    <mergeCell ref="A9:A10"/>
    <mergeCell ref="B9:B10"/>
    <mergeCell ref="C9:G9"/>
    <mergeCell ref="H9:L9"/>
    <mergeCell ref="A30:L30"/>
    <mergeCell ref="A31:L31"/>
    <mergeCell ref="J33:M33"/>
    <mergeCell ref="A26:B26"/>
  </mergeCells>
  <phoneticPr fontId="0" type="noConversion"/>
  <printOptions horizontalCentered="1"/>
  <pageMargins left="0.70866141732283472" right="0.70866141732283472" top="0.23622047244094491" bottom="0" header="0.31496062992125984" footer="0.31496062992125984"/>
  <pageSetup paperSize="9" scale="90" orientation="landscape" r:id="rId1"/>
  <rowBreaks count="1" manualBreakCount="1">
    <brk id="3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view="pageBreakPreview" zoomScale="70" zoomScaleSheetLayoutView="70" workbookViewId="0">
      <selection activeCell="A34" sqref="A34"/>
    </sheetView>
  </sheetViews>
  <sheetFormatPr defaultColWidth="9.140625" defaultRowHeight="12.75" x14ac:dyDescent="0.2"/>
  <cols>
    <col min="1" max="1" width="5.7109375" style="139" customWidth="1"/>
    <col min="2" max="2" width="27.7109375" style="139" customWidth="1"/>
    <col min="3" max="3" width="13" style="139" customWidth="1"/>
    <col min="4" max="4" width="12" style="139" customWidth="1"/>
    <col min="5" max="5" width="12.42578125" style="139" customWidth="1"/>
    <col min="6" max="6" width="12.7109375" style="139" customWidth="1"/>
    <col min="7" max="7" width="13.140625" style="139" customWidth="1"/>
    <col min="8" max="8" width="12.7109375" style="139" customWidth="1"/>
    <col min="9" max="9" width="12.140625" style="139" customWidth="1"/>
    <col min="10" max="10" width="12.140625" style="257" customWidth="1"/>
    <col min="11" max="11" width="16.5703125" style="139" customWidth="1"/>
    <col min="12" max="12" width="13.140625" style="139" customWidth="1"/>
    <col min="13" max="13" width="12.7109375" style="139" customWidth="1"/>
    <col min="14" max="16384" width="9.140625" style="139"/>
  </cols>
  <sheetData>
    <row r="1" spans="1:13" x14ac:dyDescent="0.2">
      <c r="K1" s="636" t="s">
        <v>209</v>
      </c>
      <c r="L1" s="636"/>
      <c r="M1" s="636"/>
    </row>
    <row r="2" spans="1:13" ht="12.75" customHeight="1" x14ac:dyDescent="0.2"/>
    <row r="3" spans="1:13" ht="15.75" x14ac:dyDescent="0.25">
      <c r="B3" s="760" t="s">
        <v>0</v>
      </c>
      <c r="C3" s="760"/>
      <c r="D3" s="760"/>
      <c r="E3" s="760"/>
      <c r="F3" s="760"/>
      <c r="G3" s="760"/>
      <c r="H3" s="760"/>
      <c r="I3" s="760"/>
      <c r="J3" s="760"/>
      <c r="K3" s="760"/>
    </row>
    <row r="4" spans="1:13" ht="20.25" x14ac:dyDescent="0.3">
      <c r="B4" s="761" t="s">
        <v>705</v>
      </c>
      <c r="C4" s="761"/>
      <c r="D4" s="761"/>
      <c r="E4" s="761"/>
      <c r="F4" s="761"/>
      <c r="G4" s="761"/>
      <c r="H4" s="761"/>
      <c r="I4" s="761"/>
      <c r="J4" s="761"/>
      <c r="K4" s="761"/>
    </row>
    <row r="5" spans="1:13" ht="10.5" customHeight="1" x14ac:dyDescent="0.2"/>
    <row r="6" spans="1:13" ht="15.75" x14ac:dyDescent="0.25">
      <c r="A6" s="239" t="s">
        <v>836</v>
      </c>
      <c r="B6" s="239"/>
      <c r="C6" s="239"/>
      <c r="D6" s="239"/>
      <c r="E6" s="239"/>
      <c r="F6" s="239"/>
      <c r="G6" s="239"/>
      <c r="H6" s="239"/>
      <c r="I6" s="239"/>
      <c r="J6" s="258"/>
      <c r="K6" s="239"/>
    </row>
    <row r="7" spans="1:13" ht="15.75" x14ac:dyDescent="0.25">
      <c r="B7" s="140"/>
      <c r="C7" s="140"/>
      <c r="D7" s="140"/>
      <c r="E7" s="140"/>
      <c r="F7" s="140"/>
      <c r="G7" s="140"/>
      <c r="H7" s="140"/>
      <c r="L7" s="765" t="s">
        <v>190</v>
      </c>
      <c r="M7" s="765"/>
    </row>
    <row r="8" spans="1:13" ht="15.75" x14ac:dyDescent="0.25">
      <c r="A8" s="640" t="s">
        <v>904</v>
      </c>
      <c r="B8" s="640"/>
      <c r="C8" s="140"/>
      <c r="D8" s="140"/>
      <c r="E8" s="140"/>
      <c r="F8" s="140"/>
      <c r="G8" s="711" t="s">
        <v>781</v>
      </c>
      <c r="H8" s="711"/>
      <c r="I8" s="711"/>
      <c r="J8" s="711"/>
      <c r="K8" s="711"/>
      <c r="L8" s="711"/>
      <c r="M8" s="711"/>
    </row>
    <row r="9" spans="1:13" x14ac:dyDescent="0.2">
      <c r="A9" s="750" t="s">
        <v>24</v>
      </c>
      <c r="B9" s="753" t="s">
        <v>3</v>
      </c>
      <c r="C9" s="749" t="s">
        <v>761</v>
      </c>
      <c r="D9" s="749" t="s">
        <v>792</v>
      </c>
      <c r="E9" s="749" t="s">
        <v>223</v>
      </c>
      <c r="F9" s="749" t="s">
        <v>222</v>
      </c>
      <c r="G9" s="749"/>
      <c r="H9" s="749" t="s">
        <v>187</v>
      </c>
      <c r="I9" s="749"/>
      <c r="J9" s="762" t="s">
        <v>437</v>
      </c>
      <c r="K9" s="749" t="s">
        <v>189</v>
      </c>
      <c r="L9" s="749" t="s">
        <v>414</v>
      </c>
      <c r="M9" s="749" t="s">
        <v>237</v>
      </c>
    </row>
    <row r="10" spans="1:13" x14ac:dyDescent="0.2">
      <c r="A10" s="751"/>
      <c r="B10" s="753"/>
      <c r="C10" s="749"/>
      <c r="D10" s="749"/>
      <c r="E10" s="749"/>
      <c r="F10" s="749"/>
      <c r="G10" s="749"/>
      <c r="H10" s="749"/>
      <c r="I10" s="749"/>
      <c r="J10" s="763"/>
      <c r="K10" s="749"/>
      <c r="L10" s="749"/>
      <c r="M10" s="749"/>
    </row>
    <row r="11" spans="1:13" ht="27" customHeight="1" x14ac:dyDescent="0.2">
      <c r="A11" s="752"/>
      <c r="B11" s="753"/>
      <c r="C11" s="749"/>
      <c r="D11" s="749"/>
      <c r="E11" s="749"/>
      <c r="F11" s="141" t="s">
        <v>188</v>
      </c>
      <c r="G11" s="141" t="s">
        <v>238</v>
      </c>
      <c r="H11" s="141" t="s">
        <v>188</v>
      </c>
      <c r="I11" s="141" t="s">
        <v>238</v>
      </c>
      <c r="J11" s="764"/>
      <c r="K11" s="749"/>
      <c r="L11" s="749"/>
      <c r="M11" s="749"/>
    </row>
    <row r="12" spans="1:13" x14ac:dyDescent="0.2">
      <c r="A12" s="146">
        <v>1</v>
      </c>
      <c r="B12" s="146">
        <v>2</v>
      </c>
      <c r="C12" s="146">
        <v>3</v>
      </c>
      <c r="D12" s="146">
        <v>4</v>
      </c>
      <c r="E12" s="146">
        <v>5</v>
      </c>
      <c r="F12" s="146">
        <v>6</v>
      </c>
      <c r="G12" s="146">
        <v>7</v>
      </c>
      <c r="H12" s="146">
        <v>8</v>
      </c>
      <c r="I12" s="146">
        <v>9</v>
      </c>
      <c r="J12" s="259"/>
      <c r="K12" s="146">
        <v>10</v>
      </c>
      <c r="L12" s="166">
        <v>11</v>
      </c>
      <c r="M12" s="166">
        <v>12</v>
      </c>
    </row>
    <row r="13" spans="1:13" ht="25.15" customHeight="1" x14ac:dyDescent="0.2">
      <c r="A13" s="405">
        <v>1</v>
      </c>
      <c r="B13" s="406" t="s">
        <v>887</v>
      </c>
      <c r="C13" s="407">
        <v>154.94</v>
      </c>
      <c r="D13" s="408">
        <v>1.07</v>
      </c>
      <c r="E13" s="408">
        <v>143.4</v>
      </c>
      <c r="F13" s="408">
        <v>4815.55</v>
      </c>
      <c r="G13" s="407">
        <v>144.47</v>
      </c>
      <c r="H13" s="408">
        <v>4815.55</v>
      </c>
      <c r="I13" s="407">
        <v>144.47</v>
      </c>
      <c r="J13" s="754"/>
      <c r="K13" s="408">
        <v>0</v>
      </c>
      <c r="L13" s="757" t="s">
        <v>923</v>
      </c>
      <c r="M13" s="757" t="s">
        <v>923</v>
      </c>
    </row>
    <row r="14" spans="1:13" ht="25.15" customHeight="1" x14ac:dyDescent="0.2">
      <c r="A14" s="405">
        <v>2</v>
      </c>
      <c r="B14" s="406" t="s">
        <v>888</v>
      </c>
      <c r="C14" s="407">
        <v>137.61000000000001</v>
      </c>
      <c r="D14" s="408">
        <v>5.57</v>
      </c>
      <c r="E14" s="408">
        <v>131.69999999999999</v>
      </c>
      <c r="F14" s="408">
        <v>4575.59</v>
      </c>
      <c r="G14" s="407">
        <v>137.27000000000001</v>
      </c>
      <c r="H14" s="408">
        <v>4575.59</v>
      </c>
      <c r="I14" s="407">
        <v>137.27000000000001</v>
      </c>
      <c r="J14" s="755"/>
      <c r="K14" s="408">
        <v>0</v>
      </c>
      <c r="L14" s="758"/>
      <c r="M14" s="758"/>
    </row>
    <row r="15" spans="1:13" ht="25.15" customHeight="1" x14ac:dyDescent="0.2">
      <c r="A15" s="405">
        <v>3</v>
      </c>
      <c r="B15" s="406" t="s">
        <v>889</v>
      </c>
      <c r="C15" s="407">
        <v>43.67</v>
      </c>
      <c r="D15" s="408">
        <v>2</v>
      </c>
      <c r="E15" s="408">
        <v>41.23</v>
      </c>
      <c r="F15" s="408">
        <v>1441.04</v>
      </c>
      <c r="G15" s="407">
        <v>43.23</v>
      </c>
      <c r="H15" s="408">
        <v>1441.04</v>
      </c>
      <c r="I15" s="407">
        <v>43.23</v>
      </c>
      <c r="J15" s="755"/>
      <c r="K15" s="408">
        <v>0</v>
      </c>
      <c r="L15" s="758"/>
      <c r="M15" s="758"/>
    </row>
    <row r="16" spans="1:13" ht="25.15" customHeight="1" x14ac:dyDescent="0.2">
      <c r="A16" s="405">
        <v>4</v>
      </c>
      <c r="B16" s="406" t="s">
        <v>890</v>
      </c>
      <c r="C16" s="407">
        <v>98.58</v>
      </c>
      <c r="D16" s="408">
        <v>1.83</v>
      </c>
      <c r="E16" s="408">
        <v>94.99</v>
      </c>
      <c r="F16" s="408">
        <v>3227.3199999999997</v>
      </c>
      <c r="G16" s="407">
        <v>96.82</v>
      </c>
      <c r="H16" s="408">
        <v>3227.3199999999997</v>
      </c>
      <c r="I16" s="407">
        <v>96.82</v>
      </c>
      <c r="J16" s="755"/>
      <c r="K16" s="408">
        <v>0</v>
      </c>
      <c r="L16" s="758"/>
      <c r="M16" s="758"/>
    </row>
    <row r="17" spans="1:14" ht="25.15" customHeight="1" x14ac:dyDescent="0.2">
      <c r="A17" s="405">
        <v>5</v>
      </c>
      <c r="B17" s="406" t="s">
        <v>891</v>
      </c>
      <c r="C17" s="407">
        <v>92.3</v>
      </c>
      <c r="D17" s="408">
        <v>2.58</v>
      </c>
      <c r="E17" s="408">
        <v>81.88</v>
      </c>
      <c r="F17" s="408">
        <v>2815.38</v>
      </c>
      <c r="G17" s="407">
        <v>84.46</v>
      </c>
      <c r="H17" s="408">
        <v>2815.38</v>
      </c>
      <c r="I17" s="407">
        <v>84.46</v>
      </c>
      <c r="J17" s="755"/>
      <c r="K17" s="408">
        <v>0</v>
      </c>
      <c r="L17" s="758"/>
      <c r="M17" s="758"/>
    </row>
    <row r="18" spans="1:14" s="143" customFormat="1" ht="25.15" customHeight="1" x14ac:dyDescent="0.2">
      <c r="A18" s="405">
        <v>6</v>
      </c>
      <c r="B18" s="406" t="s">
        <v>892</v>
      </c>
      <c r="C18" s="407">
        <v>58.49</v>
      </c>
      <c r="D18" s="408">
        <v>-0.16</v>
      </c>
      <c r="E18" s="408">
        <v>51.89</v>
      </c>
      <c r="F18" s="408">
        <v>1724.33</v>
      </c>
      <c r="G18" s="407">
        <v>51.73</v>
      </c>
      <c r="H18" s="408">
        <v>1724.33</v>
      </c>
      <c r="I18" s="407">
        <v>51.73</v>
      </c>
      <c r="J18" s="755"/>
      <c r="K18" s="408">
        <v>0</v>
      </c>
      <c r="L18" s="758"/>
      <c r="M18" s="758"/>
    </row>
    <row r="19" spans="1:14" s="143" customFormat="1" ht="25.15" customHeight="1" x14ac:dyDescent="0.2">
      <c r="A19" s="405">
        <v>7</v>
      </c>
      <c r="B19" s="406" t="s">
        <v>893</v>
      </c>
      <c r="C19" s="407">
        <v>142.24</v>
      </c>
      <c r="D19" s="408">
        <v>6.05</v>
      </c>
      <c r="E19" s="408">
        <v>124.57</v>
      </c>
      <c r="F19" s="408">
        <v>4353.3099999999995</v>
      </c>
      <c r="G19" s="407">
        <v>130.6</v>
      </c>
      <c r="H19" s="408">
        <v>4353.3099999999995</v>
      </c>
      <c r="I19" s="407">
        <v>130.6</v>
      </c>
      <c r="J19" s="755"/>
      <c r="K19" s="408">
        <v>2.0000000000010232E-2</v>
      </c>
      <c r="L19" s="758"/>
      <c r="M19" s="758"/>
    </row>
    <row r="20" spans="1:14" ht="25.15" customHeight="1" x14ac:dyDescent="0.2">
      <c r="A20" s="405">
        <v>8</v>
      </c>
      <c r="B20" s="406" t="s">
        <v>894</v>
      </c>
      <c r="C20" s="407">
        <v>168.17</v>
      </c>
      <c r="D20" s="408">
        <v>10.74</v>
      </c>
      <c r="E20" s="408">
        <v>149.26</v>
      </c>
      <c r="F20" s="408">
        <v>5333.4400000000005</v>
      </c>
      <c r="G20" s="407">
        <v>160</v>
      </c>
      <c r="H20" s="408">
        <v>5333.4400000000005</v>
      </c>
      <c r="I20" s="407">
        <v>160</v>
      </c>
      <c r="J20" s="755"/>
      <c r="K20" s="408">
        <v>0</v>
      </c>
      <c r="L20" s="758"/>
      <c r="M20" s="758"/>
    </row>
    <row r="21" spans="1:14" ht="25.15" customHeight="1" x14ac:dyDescent="0.2">
      <c r="A21" s="405">
        <v>9</v>
      </c>
      <c r="B21" s="406" t="s">
        <v>895</v>
      </c>
      <c r="C21" s="407">
        <v>187.93</v>
      </c>
      <c r="D21" s="408">
        <v>0.46</v>
      </c>
      <c r="E21" s="408">
        <v>175.31</v>
      </c>
      <c r="F21" s="408">
        <v>5859.03</v>
      </c>
      <c r="G21" s="407">
        <v>175.77</v>
      </c>
      <c r="H21" s="408">
        <v>5859.03</v>
      </c>
      <c r="I21" s="407">
        <v>175.77</v>
      </c>
      <c r="J21" s="755"/>
      <c r="K21" s="408">
        <v>0</v>
      </c>
      <c r="L21" s="758"/>
      <c r="M21" s="758"/>
    </row>
    <row r="22" spans="1:14" ht="25.15" customHeight="1" x14ac:dyDescent="0.2">
      <c r="A22" s="405">
        <v>10</v>
      </c>
      <c r="B22" s="406" t="s">
        <v>896</v>
      </c>
      <c r="C22" s="407">
        <v>392.19</v>
      </c>
      <c r="D22" s="408">
        <v>-7.4</v>
      </c>
      <c r="E22" s="408">
        <v>372.19</v>
      </c>
      <c r="F22" s="408">
        <v>12160.18</v>
      </c>
      <c r="G22" s="407">
        <v>364.79</v>
      </c>
      <c r="H22" s="408">
        <v>12160.18</v>
      </c>
      <c r="I22" s="407">
        <v>364.79</v>
      </c>
      <c r="J22" s="755"/>
      <c r="K22" s="408">
        <v>0</v>
      </c>
      <c r="L22" s="758"/>
      <c r="M22" s="758"/>
    </row>
    <row r="23" spans="1:14" ht="25.15" customHeight="1" x14ac:dyDescent="0.2">
      <c r="A23" s="405">
        <v>11</v>
      </c>
      <c r="B23" s="406" t="s">
        <v>897</v>
      </c>
      <c r="C23" s="407">
        <v>215.05</v>
      </c>
      <c r="D23" s="408">
        <v>-3.06</v>
      </c>
      <c r="E23" s="408">
        <v>186.59</v>
      </c>
      <c r="F23" s="408">
        <v>6117.72</v>
      </c>
      <c r="G23" s="407">
        <v>183.53</v>
      </c>
      <c r="H23" s="408">
        <v>6117.72</v>
      </c>
      <c r="I23" s="407">
        <v>183.53</v>
      </c>
      <c r="J23" s="755"/>
      <c r="K23" s="408">
        <v>0</v>
      </c>
      <c r="L23" s="758"/>
      <c r="M23" s="758"/>
    </row>
    <row r="24" spans="1:14" ht="25.15" customHeight="1" x14ac:dyDescent="0.2">
      <c r="A24" s="405">
        <v>12</v>
      </c>
      <c r="B24" s="406" t="s">
        <v>898</v>
      </c>
      <c r="C24" s="407">
        <v>64.16</v>
      </c>
      <c r="D24" s="408">
        <v>-1.62</v>
      </c>
      <c r="E24" s="408">
        <v>58.91</v>
      </c>
      <c r="F24" s="408">
        <v>1909.66</v>
      </c>
      <c r="G24" s="407">
        <v>57.29</v>
      </c>
      <c r="H24" s="408">
        <v>1909.66</v>
      </c>
      <c r="I24" s="407">
        <v>57.29</v>
      </c>
      <c r="J24" s="755"/>
      <c r="K24" s="408">
        <v>0</v>
      </c>
      <c r="L24" s="758"/>
      <c r="M24" s="758"/>
    </row>
    <row r="25" spans="1:14" ht="25.15" customHeight="1" x14ac:dyDescent="0.2">
      <c r="A25" s="405">
        <v>13</v>
      </c>
      <c r="B25" s="406" t="s">
        <v>899</v>
      </c>
      <c r="C25" s="407">
        <v>163.11000000000001</v>
      </c>
      <c r="D25" s="408">
        <v>-3.64</v>
      </c>
      <c r="E25" s="408">
        <v>142.66999999999999</v>
      </c>
      <c r="F25" s="408">
        <v>4634.45</v>
      </c>
      <c r="G25" s="407">
        <v>139.03</v>
      </c>
      <c r="H25" s="408">
        <v>4634.45</v>
      </c>
      <c r="I25" s="407">
        <v>139.03</v>
      </c>
      <c r="J25" s="755"/>
      <c r="K25" s="408">
        <v>0</v>
      </c>
      <c r="L25" s="758"/>
      <c r="M25" s="758"/>
    </row>
    <row r="26" spans="1:14" ht="25.15" customHeight="1" x14ac:dyDescent="0.2">
      <c r="A26" s="405">
        <v>14</v>
      </c>
      <c r="B26" s="406" t="s">
        <v>900</v>
      </c>
      <c r="C26" s="407">
        <v>91.96</v>
      </c>
      <c r="D26" s="408">
        <v>-1.74</v>
      </c>
      <c r="E26" s="408">
        <v>80.849999999999994</v>
      </c>
      <c r="F26" s="408">
        <v>2636.9300000000003</v>
      </c>
      <c r="G26" s="407">
        <v>79.11</v>
      </c>
      <c r="H26" s="408">
        <v>2636.9300000000003</v>
      </c>
      <c r="I26" s="407">
        <v>79.11</v>
      </c>
      <c r="J26" s="756"/>
      <c r="K26" s="408">
        <v>0</v>
      </c>
      <c r="L26" s="759"/>
      <c r="M26" s="759"/>
    </row>
    <row r="27" spans="1:14" ht="25.15" customHeight="1" x14ac:dyDescent="0.25">
      <c r="A27" s="409"/>
      <c r="B27" s="410" t="s">
        <v>18</v>
      </c>
      <c r="C27" s="411">
        <v>2010.4</v>
      </c>
      <c r="D27" s="411">
        <v>12.68</v>
      </c>
      <c r="E27" s="411">
        <v>1835.44</v>
      </c>
      <c r="F27" s="411">
        <v>61603.93</v>
      </c>
      <c r="G27" s="411">
        <v>1848.1</v>
      </c>
      <c r="H27" s="411">
        <v>61603.93</v>
      </c>
      <c r="I27" s="411">
        <v>1848.1</v>
      </c>
      <c r="J27" s="411"/>
      <c r="K27" s="411">
        <v>2.0000000000010232E-2</v>
      </c>
      <c r="L27" s="411">
        <v>0</v>
      </c>
      <c r="M27" s="411">
        <v>0</v>
      </c>
    </row>
    <row r="30" spans="1:14" ht="15.75" customHeight="1" x14ac:dyDescent="0.2"/>
    <row r="31" spans="1:14" ht="15.75" customHeight="1" x14ac:dyDescent="0.2">
      <c r="A31" s="657" t="s">
        <v>924</v>
      </c>
      <c r="B31" s="657"/>
      <c r="C31" s="657"/>
      <c r="D31" s="657"/>
      <c r="E31" s="657"/>
      <c r="F31" s="657"/>
      <c r="G31" s="657"/>
      <c r="H31" s="657"/>
      <c r="I31" s="657"/>
      <c r="J31" s="657"/>
      <c r="K31" s="657"/>
      <c r="L31" s="82"/>
      <c r="M31" s="82"/>
      <c r="N31" s="15"/>
    </row>
    <row r="32" spans="1:14" ht="15.75" customHeight="1" x14ac:dyDescent="0.2">
      <c r="A32" s="659" t="s">
        <v>13</v>
      </c>
      <c r="B32" s="659"/>
      <c r="C32" s="659"/>
      <c r="D32" s="659"/>
      <c r="E32" s="659"/>
      <c r="F32" s="659"/>
      <c r="G32" s="659"/>
      <c r="H32" s="659"/>
      <c r="I32" s="659"/>
      <c r="J32" s="659"/>
      <c r="K32" s="659"/>
      <c r="L32" s="82"/>
      <c r="M32" s="82"/>
      <c r="N32" s="15"/>
    </row>
    <row r="33" spans="1:14" ht="12.75" customHeight="1" x14ac:dyDescent="0.2">
      <c r="A33" s="659" t="s">
        <v>919</v>
      </c>
      <c r="B33" s="659"/>
      <c r="C33" s="659"/>
      <c r="D33" s="659"/>
      <c r="E33" s="659"/>
      <c r="F33" s="659"/>
      <c r="G33" s="659"/>
      <c r="H33" s="659"/>
      <c r="I33" s="659"/>
      <c r="J33" s="659"/>
      <c r="K33" s="659"/>
      <c r="L33" s="82"/>
      <c r="M33" s="82"/>
      <c r="N33" s="15"/>
    </row>
    <row r="34" spans="1:14" x14ac:dyDescent="0.2">
      <c r="A34" s="14" t="s">
        <v>1033</v>
      </c>
      <c r="B34" s="14"/>
      <c r="C34" s="14"/>
      <c r="D34" s="14"/>
      <c r="E34" s="14"/>
      <c r="F34" s="14"/>
      <c r="G34" s="15"/>
      <c r="H34" s="15"/>
      <c r="I34" s="15"/>
      <c r="J34" s="260"/>
      <c r="K34" s="640" t="s">
        <v>85</v>
      </c>
      <c r="L34" s="640"/>
      <c r="M34" s="640"/>
      <c r="N34" s="640"/>
    </row>
    <row r="35" spans="1:14" x14ac:dyDescent="0.2">
      <c r="A35" s="14"/>
      <c r="B35" s="15"/>
      <c r="C35" s="15"/>
      <c r="D35" s="15"/>
      <c r="E35" s="15"/>
      <c r="F35" s="15"/>
      <c r="G35" s="15"/>
      <c r="H35" s="15"/>
      <c r="I35" s="15"/>
      <c r="J35" s="260"/>
      <c r="K35" s="15"/>
      <c r="L35" s="15"/>
      <c r="M35" s="15"/>
      <c r="N35" s="15"/>
    </row>
  </sheetData>
  <mergeCells count="24">
    <mergeCell ref="K1:M1"/>
    <mergeCell ref="B3:K3"/>
    <mergeCell ref="B4:K4"/>
    <mergeCell ref="C9:C11"/>
    <mergeCell ref="J9:J11"/>
    <mergeCell ref="L7:M7"/>
    <mergeCell ref="G8:M8"/>
    <mergeCell ref="F9:G10"/>
    <mergeCell ref="H9:I10"/>
    <mergeCell ref="K9:K11"/>
    <mergeCell ref="A8:B8"/>
    <mergeCell ref="K34:N34"/>
    <mergeCell ref="A31:K31"/>
    <mergeCell ref="A32:K32"/>
    <mergeCell ref="D9:D11"/>
    <mergeCell ref="E9:E11"/>
    <mergeCell ref="A9:A11"/>
    <mergeCell ref="M9:M11"/>
    <mergeCell ref="L9:L11"/>
    <mergeCell ref="B9:B11"/>
    <mergeCell ref="A33:K33"/>
    <mergeCell ref="J13:J26"/>
    <mergeCell ref="L13:L26"/>
    <mergeCell ref="M13:M26"/>
  </mergeCells>
  <printOptions horizontalCentered="1"/>
  <pageMargins left="0.70866141732283472" right="0.70866141732283472" top="0.23622047244094491" bottom="0" header="0.31496062992125984" footer="0.31496062992125984"/>
  <pageSetup paperSize="9" scale="7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view="pageBreakPreview" topLeftCell="A5" zoomScale="90" zoomScaleSheetLayoutView="90" workbookViewId="0">
      <selection activeCell="A34" sqref="A34"/>
    </sheetView>
  </sheetViews>
  <sheetFormatPr defaultColWidth="9.140625" defaultRowHeight="12.75" x14ac:dyDescent="0.2"/>
  <cols>
    <col min="1" max="1" width="5.5703125" style="15" customWidth="1"/>
    <col min="2" max="2" width="22.140625" style="15" customWidth="1"/>
    <col min="3" max="3" width="10.5703125" style="15" customWidth="1"/>
    <col min="4" max="4" width="9.85546875" style="15" customWidth="1"/>
    <col min="5" max="5" width="8.7109375" style="15" customWidth="1"/>
    <col min="6" max="6" width="10.85546875" style="15" customWidth="1"/>
    <col min="7" max="7" width="15.85546875" style="15" customWidth="1"/>
    <col min="8" max="8" width="12.42578125" style="15" customWidth="1"/>
    <col min="9" max="9" width="12.140625" style="15" customWidth="1"/>
    <col min="10" max="10" width="9" style="15" customWidth="1"/>
    <col min="11" max="11" width="12" style="15" customWidth="1"/>
    <col min="12" max="12" width="17.28515625" style="15" customWidth="1"/>
    <col min="13" max="13" width="9.140625" style="15" hidden="1" customWidth="1"/>
    <col min="14" max="16384" width="9.140625" style="15"/>
  </cols>
  <sheetData>
    <row r="1" spans="1:19" customFormat="1" ht="15" x14ac:dyDescent="0.2">
      <c r="D1" s="34"/>
      <c r="E1" s="34"/>
      <c r="F1" s="34"/>
      <c r="G1" s="34"/>
      <c r="H1" s="34"/>
      <c r="I1" s="34"/>
      <c r="J1" s="34"/>
      <c r="K1" s="34"/>
      <c r="L1" s="745" t="s">
        <v>438</v>
      </c>
      <c r="M1" s="745"/>
      <c r="N1" s="745"/>
      <c r="O1" s="41"/>
      <c r="P1" s="41"/>
    </row>
    <row r="2" spans="1:19" customFormat="1" ht="15" x14ac:dyDescent="0.2">
      <c r="A2" s="723" t="s">
        <v>0</v>
      </c>
      <c r="B2" s="723"/>
      <c r="C2" s="723"/>
      <c r="D2" s="723"/>
      <c r="E2" s="723"/>
      <c r="F2" s="723"/>
      <c r="G2" s="723"/>
      <c r="H2" s="723"/>
      <c r="I2" s="723"/>
      <c r="J2" s="723"/>
      <c r="K2" s="723"/>
      <c r="L2" s="723"/>
      <c r="M2" s="43"/>
      <c r="N2" s="43"/>
      <c r="O2" s="43"/>
      <c r="P2" s="43"/>
    </row>
    <row r="3" spans="1:19" customFormat="1" ht="20.25" x14ac:dyDescent="0.3">
      <c r="A3" s="748" t="s">
        <v>705</v>
      </c>
      <c r="B3" s="748"/>
      <c r="C3" s="748"/>
      <c r="D3" s="748"/>
      <c r="E3" s="748"/>
      <c r="F3" s="748"/>
      <c r="G3" s="748"/>
      <c r="H3" s="748"/>
      <c r="I3" s="748"/>
      <c r="J3" s="748"/>
      <c r="K3" s="748"/>
      <c r="L3" s="748"/>
      <c r="M3" s="42"/>
      <c r="N3" s="42"/>
      <c r="O3" s="42"/>
      <c r="P3" s="42"/>
    </row>
    <row r="4" spans="1:19" customFormat="1" ht="10.5" customHeight="1" x14ac:dyDescent="0.2"/>
    <row r="5" spans="1:19" ht="19.5" customHeight="1" x14ac:dyDescent="0.25">
      <c r="A5" s="730" t="s">
        <v>762</v>
      </c>
      <c r="B5" s="730"/>
      <c r="C5" s="730"/>
      <c r="D5" s="730"/>
      <c r="E5" s="730"/>
      <c r="F5" s="730"/>
      <c r="G5" s="730"/>
      <c r="H5" s="730"/>
      <c r="I5" s="730"/>
      <c r="J5" s="730"/>
      <c r="K5" s="730"/>
      <c r="L5" s="730"/>
    </row>
    <row r="6" spans="1:19" x14ac:dyDescent="0.2">
      <c r="A6" s="22"/>
      <c r="B6" s="22"/>
      <c r="C6" s="22"/>
      <c r="D6" s="22"/>
      <c r="E6" s="22"/>
      <c r="F6" s="22"/>
      <c r="G6" s="22"/>
      <c r="H6" s="22"/>
      <c r="I6" s="22"/>
      <c r="J6" s="22"/>
      <c r="K6" s="22"/>
      <c r="L6" s="22"/>
    </row>
    <row r="7" spans="1:19" x14ac:dyDescent="0.2">
      <c r="A7" s="640" t="s">
        <v>904</v>
      </c>
      <c r="B7" s="640"/>
      <c r="F7" s="746" t="s">
        <v>20</v>
      </c>
      <c r="G7" s="746"/>
      <c r="H7" s="746"/>
      <c r="I7" s="746"/>
      <c r="J7" s="746"/>
      <c r="K7" s="746"/>
      <c r="L7" s="746"/>
    </row>
    <row r="8" spans="1:19" x14ac:dyDescent="0.2">
      <c r="A8" s="14"/>
      <c r="F8" s="16"/>
      <c r="G8" s="99"/>
      <c r="H8" s="99"/>
      <c r="I8" s="747" t="s">
        <v>785</v>
      </c>
      <c r="J8" s="747"/>
      <c r="K8" s="747"/>
      <c r="L8" s="747"/>
    </row>
    <row r="9" spans="1:19" s="14" customFormat="1" x14ac:dyDescent="0.2">
      <c r="A9" s="632" t="s">
        <v>2</v>
      </c>
      <c r="B9" s="632" t="s">
        <v>3</v>
      </c>
      <c r="C9" s="612" t="s">
        <v>25</v>
      </c>
      <c r="D9" s="658"/>
      <c r="E9" s="658"/>
      <c r="F9" s="658"/>
      <c r="G9" s="658"/>
      <c r="H9" s="612" t="s">
        <v>26</v>
      </c>
      <c r="I9" s="658"/>
      <c r="J9" s="658"/>
      <c r="K9" s="658"/>
      <c r="L9" s="658"/>
      <c r="R9" s="28"/>
      <c r="S9" s="29"/>
    </row>
    <row r="10" spans="1:19" s="14" customFormat="1" ht="63.75" x14ac:dyDescent="0.2">
      <c r="A10" s="632"/>
      <c r="B10" s="632"/>
      <c r="C10" s="5" t="s">
        <v>759</v>
      </c>
      <c r="D10" s="5" t="s">
        <v>792</v>
      </c>
      <c r="E10" s="5" t="s">
        <v>71</v>
      </c>
      <c r="F10" s="5" t="s">
        <v>72</v>
      </c>
      <c r="G10" s="5" t="s">
        <v>371</v>
      </c>
      <c r="H10" s="5" t="s">
        <v>759</v>
      </c>
      <c r="I10" s="5" t="s">
        <v>792</v>
      </c>
      <c r="J10" s="5" t="s">
        <v>71</v>
      </c>
      <c r="K10" s="5" t="s">
        <v>72</v>
      </c>
      <c r="L10" s="5" t="s">
        <v>372</v>
      </c>
    </row>
    <row r="11" spans="1:19" s="14" customFormat="1" x14ac:dyDescent="0.2">
      <c r="A11" s="5">
        <v>1</v>
      </c>
      <c r="B11" s="5">
        <v>2</v>
      </c>
      <c r="C11" s="5">
        <v>3</v>
      </c>
      <c r="D11" s="5">
        <v>4</v>
      </c>
      <c r="E11" s="5">
        <v>5</v>
      </c>
      <c r="F11" s="5">
        <v>6</v>
      </c>
      <c r="G11" s="5">
        <v>7</v>
      </c>
      <c r="H11" s="5">
        <v>8</v>
      </c>
      <c r="I11" s="5">
        <v>9</v>
      </c>
      <c r="J11" s="5">
        <v>10</v>
      </c>
      <c r="K11" s="5">
        <v>11</v>
      </c>
      <c r="L11" s="5">
        <v>12</v>
      </c>
    </row>
    <row r="12" spans="1:19" ht="18" customHeight="1" x14ac:dyDescent="0.2">
      <c r="A12" s="412">
        <v>1</v>
      </c>
      <c r="B12" s="413" t="s">
        <v>887</v>
      </c>
      <c r="C12" s="414">
        <v>0</v>
      </c>
      <c r="D12" s="414">
        <v>0</v>
      </c>
      <c r="E12" s="414">
        <v>0</v>
      </c>
      <c r="F12" s="414">
        <v>0</v>
      </c>
      <c r="G12" s="414">
        <v>0</v>
      </c>
      <c r="H12" s="414">
        <v>0</v>
      </c>
      <c r="I12" s="414">
        <v>0</v>
      </c>
      <c r="J12" s="414">
        <v>0</v>
      </c>
      <c r="K12" s="414">
        <v>0</v>
      </c>
      <c r="L12" s="414">
        <v>0</v>
      </c>
    </row>
    <row r="13" spans="1:19" ht="18" customHeight="1" x14ac:dyDescent="0.2">
      <c r="A13" s="412">
        <v>2</v>
      </c>
      <c r="B13" s="413" t="s">
        <v>888</v>
      </c>
      <c r="C13" s="414">
        <v>0</v>
      </c>
      <c r="D13" s="414">
        <v>0</v>
      </c>
      <c r="E13" s="414">
        <v>0</v>
      </c>
      <c r="F13" s="414">
        <v>0</v>
      </c>
      <c r="G13" s="414">
        <v>0</v>
      </c>
      <c r="H13" s="414">
        <v>0</v>
      </c>
      <c r="I13" s="414">
        <v>0</v>
      </c>
      <c r="J13" s="414">
        <v>0</v>
      </c>
      <c r="K13" s="414">
        <v>0</v>
      </c>
      <c r="L13" s="414">
        <v>0</v>
      </c>
    </row>
    <row r="14" spans="1:19" ht="18" customHeight="1" x14ac:dyDescent="0.2">
      <c r="A14" s="412">
        <v>3</v>
      </c>
      <c r="B14" s="413" t="s">
        <v>889</v>
      </c>
      <c r="C14" s="414">
        <v>0</v>
      </c>
      <c r="D14" s="414">
        <v>0</v>
      </c>
      <c r="E14" s="414">
        <v>0</v>
      </c>
      <c r="F14" s="414">
        <v>0</v>
      </c>
      <c r="G14" s="414">
        <v>0</v>
      </c>
      <c r="H14" s="414">
        <v>0</v>
      </c>
      <c r="I14" s="414">
        <v>0</v>
      </c>
      <c r="J14" s="414">
        <v>0</v>
      </c>
      <c r="K14" s="414">
        <v>0</v>
      </c>
      <c r="L14" s="414">
        <v>0</v>
      </c>
    </row>
    <row r="15" spans="1:19" ht="18" customHeight="1" x14ac:dyDescent="0.2">
      <c r="A15" s="412">
        <v>4</v>
      </c>
      <c r="B15" s="413" t="s">
        <v>890</v>
      </c>
      <c r="C15" s="414">
        <v>0</v>
      </c>
      <c r="D15" s="414">
        <v>0</v>
      </c>
      <c r="E15" s="414">
        <v>0</v>
      </c>
      <c r="F15" s="414">
        <v>0</v>
      </c>
      <c r="G15" s="414">
        <v>0</v>
      </c>
      <c r="H15" s="414">
        <v>0</v>
      </c>
      <c r="I15" s="414">
        <v>0</v>
      </c>
      <c r="J15" s="414">
        <v>0</v>
      </c>
      <c r="K15" s="414">
        <v>0</v>
      </c>
      <c r="L15" s="414">
        <v>0</v>
      </c>
    </row>
    <row r="16" spans="1:19" ht="18" customHeight="1" x14ac:dyDescent="0.2">
      <c r="A16" s="412">
        <v>5</v>
      </c>
      <c r="B16" s="413" t="s">
        <v>891</v>
      </c>
      <c r="C16" s="414">
        <v>0</v>
      </c>
      <c r="D16" s="414">
        <v>0</v>
      </c>
      <c r="E16" s="414">
        <v>0</v>
      </c>
      <c r="F16" s="414">
        <v>0</v>
      </c>
      <c r="G16" s="414">
        <v>0</v>
      </c>
      <c r="H16" s="414">
        <v>0</v>
      </c>
      <c r="I16" s="414">
        <v>0</v>
      </c>
      <c r="J16" s="414">
        <v>0</v>
      </c>
      <c r="K16" s="414">
        <v>0</v>
      </c>
      <c r="L16" s="414">
        <v>0</v>
      </c>
    </row>
    <row r="17" spans="1:12" ht="18" customHeight="1" x14ac:dyDescent="0.2">
      <c r="A17" s="412">
        <v>6</v>
      </c>
      <c r="B17" s="413" t="s">
        <v>892</v>
      </c>
      <c r="C17" s="414">
        <v>0</v>
      </c>
      <c r="D17" s="414">
        <v>0</v>
      </c>
      <c r="E17" s="414">
        <v>0</v>
      </c>
      <c r="F17" s="414">
        <v>0</v>
      </c>
      <c r="G17" s="414">
        <v>0</v>
      </c>
      <c r="H17" s="414">
        <v>0</v>
      </c>
      <c r="I17" s="414">
        <v>0</v>
      </c>
      <c r="J17" s="414">
        <v>0</v>
      </c>
      <c r="K17" s="414">
        <v>0</v>
      </c>
      <c r="L17" s="414">
        <v>0</v>
      </c>
    </row>
    <row r="18" spans="1:12" ht="18" customHeight="1" x14ac:dyDescent="0.2">
      <c r="A18" s="412">
        <v>7</v>
      </c>
      <c r="B18" s="413" t="s">
        <v>893</v>
      </c>
      <c r="C18" s="414">
        <v>0</v>
      </c>
      <c r="D18" s="414">
        <v>0</v>
      </c>
      <c r="E18" s="414">
        <v>0</v>
      </c>
      <c r="F18" s="414">
        <v>0</v>
      </c>
      <c r="G18" s="414">
        <v>0</v>
      </c>
      <c r="H18" s="414">
        <v>0</v>
      </c>
      <c r="I18" s="414">
        <v>0</v>
      </c>
      <c r="J18" s="414">
        <v>0</v>
      </c>
      <c r="K18" s="414">
        <v>0</v>
      </c>
      <c r="L18" s="414">
        <v>0</v>
      </c>
    </row>
    <row r="19" spans="1:12" ht="18" customHeight="1" x14ac:dyDescent="0.2">
      <c r="A19" s="412">
        <v>8</v>
      </c>
      <c r="B19" s="413" t="s">
        <v>894</v>
      </c>
      <c r="C19" s="414">
        <v>0</v>
      </c>
      <c r="D19" s="414">
        <v>0</v>
      </c>
      <c r="E19" s="414">
        <v>0</v>
      </c>
      <c r="F19" s="414">
        <v>0</v>
      </c>
      <c r="G19" s="414">
        <v>0</v>
      </c>
      <c r="H19" s="414">
        <v>0</v>
      </c>
      <c r="I19" s="414">
        <v>0</v>
      </c>
      <c r="J19" s="414">
        <v>0</v>
      </c>
      <c r="K19" s="414">
        <v>0</v>
      </c>
      <c r="L19" s="414">
        <v>0</v>
      </c>
    </row>
    <row r="20" spans="1:12" ht="18" customHeight="1" x14ac:dyDescent="0.2">
      <c r="A20" s="412">
        <v>9</v>
      </c>
      <c r="B20" s="413" t="s">
        <v>895</v>
      </c>
      <c r="C20" s="414">
        <v>0</v>
      </c>
      <c r="D20" s="414">
        <v>0</v>
      </c>
      <c r="E20" s="414">
        <v>0</v>
      </c>
      <c r="F20" s="414">
        <v>0</v>
      </c>
      <c r="G20" s="414">
        <v>0</v>
      </c>
      <c r="H20" s="414">
        <v>0</v>
      </c>
      <c r="I20" s="414">
        <v>0</v>
      </c>
      <c r="J20" s="414">
        <v>0</v>
      </c>
      <c r="K20" s="414">
        <v>0</v>
      </c>
      <c r="L20" s="414">
        <v>0</v>
      </c>
    </row>
    <row r="21" spans="1:12" ht="18" customHeight="1" x14ac:dyDescent="0.2">
      <c r="A21" s="412">
        <v>10</v>
      </c>
      <c r="B21" s="413" t="s">
        <v>896</v>
      </c>
      <c r="C21" s="414">
        <v>0</v>
      </c>
      <c r="D21" s="414">
        <v>0</v>
      </c>
      <c r="E21" s="414">
        <v>0</v>
      </c>
      <c r="F21" s="414">
        <v>0</v>
      </c>
      <c r="G21" s="414">
        <v>0</v>
      </c>
      <c r="H21" s="414">
        <v>0</v>
      </c>
      <c r="I21" s="414">
        <v>0</v>
      </c>
      <c r="J21" s="414">
        <v>0</v>
      </c>
      <c r="K21" s="414">
        <v>0</v>
      </c>
      <c r="L21" s="414">
        <v>0</v>
      </c>
    </row>
    <row r="22" spans="1:12" ht="18" customHeight="1" x14ac:dyDescent="0.2">
      <c r="A22" s="412">
        <v>11</v>
      </c>
      <c r="B22" s="413" t="s">
        <v>897</v>
      </c>
      <c r="C22" s="414">
        <v>0</v>
      </c>
      <c r="D22" s="414">
        <v>0</v>
      </c>
      <c r="E22" s="414">
        <v>0</v>
      </c>
      <c r="F22" s="414">
        <v>0</v>
      </c>
      <c r="G22" s="414">
        <v>0</v>
      </c>
      <c r="H22" s="414">
        <v>0</v>
      </c>
      <c r="I22" s="414">
        <v>0</v>
      </c>
      <c r="J22" s="414">
        <v>0</v>
      </c>
      <c r="K22" s="414">
        <v>0</v>
      </c>
      <c r="L22" s="414">
        <v>0</v>
      </c>
    </row>
    <row r="23" spans="1:12" ht="18" customHeight="1" x14ac:dyDescent="0.2">
      <c r="A23" s="412">
        <v>12</v>
      </c>
      <c r="B23" s="413" t="s">
        <v>898</v>
      </c>
      <c r="C23" s="414">
        <v>0</v>
      </c>
      <c r="D23" s="414">
        <v>0</v>
      </c>
      <c r="E23" s="414">
        <v>0</v>
      </c>
      <c r="F23" s="414">
        <v>0</v>
      </c>
      <c r="G23" s="414">
        <v>0</v>
      </c>
      <c r="H23" s="414">
        <v>0</v>
      </c>
      <c r="I23" s="414">
        <v>0</v>
      </c>
      <c r="J23" s="414">
        <v>0</v>
      </c>
      <c r="K23" s="414">
        <v>0</v>
      </c>
      <c r="L23" s="414">
        <v>0</v>
      </c>
    </row>
    <row r="24" spans="1:12" ht="18" customHeight="1" x14ac:dyDescent="0.2">
      <c r="A24" s="412">
        <v>13</v>
      </c>
      <c r="B24" s="413" t="s">
        <v>899</v>
      </c>
      <c r="C24" s="414">
        <v>0</v>
      </c>
      <c r="D24" s="414">
        <v>0</v>
      </c>
      <c r="E24" s="414">
        <v>0</v>
      </c>
      <c r="F24" s="414">
        <v>0</v>
      </c>
      <c r="G24" s="414">
        <v>0</v>
      </c>
      <c r="H24" s="414">
        <v>0</v>
      </c>
      <c r="I24" s="414">
        <v>0</v>
      </c>
      <c r="J24" s="414">
        <v>0</v>
      </c>
      <c r="K24" s="414">
        <v>0</v>
      </c>
      <c r="L24" s="414">
        <v>0</v>
      </c>
    </row>
    <row r="25" spans="1:12" ht="18" customHeight="1" x14ac:dyDescent="0.2">
      <c r="A25" s="412">
        <v>14</v>
      </c>
      <c r="B25" s="413" t="s">
        <v>900</v>
      </c>
      <c r="C25" s="414">
        <v>0</v>
      </c>
      <c r="D25" s="414">
        <v>0</v>
      </c>
      <c r="E25" s="414">
        <v>0</v>
      </c>
      <c r="F25" s="414">
        <v>0</v>
      </c>
      <c r="G25" s="414">
        <v>0</v>
      </c>
      <c r="H25" s="414">
        <v>0</v>
      </c>
      <c r="I25" s="414">
        <v>0</v>
      </c>
      <c r="J25" s="414">
        <v>0</v>
      </c>
      <c r="K25" s="414">
        <v>0</v>
      </c>
      <c r="L25" s="414">
        <v>0</v>
      </c>
    </row>
    <row r="26" spans="1:12" ht="18" customHeight="1" x14ac:dyDescent="0.2">
      <c r="A26" s="766" t="s">
        <v>18</v>
      </c>
      <c r="B26" s="767"/>
      <c r="C26" s="414">
        <v>0</v>
      </c>
      <c r="D26" s="414">
        <v>0</v>
      </c>
      <c r="E26" s="414">
        <v>0</v>
      </c>
      <c r="F26" s="414">
        <v>0</v>
      </c>
      <c r="G26" s="414">
        <v>0</v>
      </c>
      <c r="H26" s="414">
        <v>0</v>
      </c>
      <c r="I26" s="414">
        <v>0</v>
      </c>
      <c r="J26" s="414">
        <v>0</v>
      </c>
      <c r="K26" s="414">
        <v>0</v>
      </c>
      <c r="L26" s="414">
        <v>0</v>
      </c>
    </row>
    <row r="27" spans="1:12" x14ac:dyDescent="0.2">
      <c r="A27" s="21" t="s">
        <v>370</v>
      </c>
      <c r="B27" s="21"/>
      <c r="C27" s="21"/>
      <c r="D27" s="21"/>
      <c r="E27" s="21"/>
      <c r="F27" s="21"/>
      <c r="G27" s="21"/>
      <c r="H27" s="21"/>
      <c r="I27" s="21"/>
      <c r="J27" s="21"/>
      <c r="K27" s="21"/>
      <c r="L27" s="21"/>
    </row>
    <row r="28" spans="1:12" x14ac:dyDescent="0.2">
      <c r="A28" s="20" t="s">
        <v>369</v>
      </c>
      <c r="B28" s="21"/>
      <c r="C28" s="21"/>
      <c r="D28" s="21"/>
      <c r="E28" s="21"/>
      <c r="F28" s="21"/>
      <c r="G28" s="21"/>
      <c r="H28" s="21"/>
      <c r="I28" s="21"/>
      <c r="J28" s="21"/>
      <c r="K28" s="21"/>
      <c r="L28" s="21"/>
    </row>
    <row r="29" spans="1:12" ht="15.75" customHeight="1" x14ac:dyDescent="0.2">
      <c r="A29" s="14"/>
      <c r="B29" s="14"/>
      <c r="C29" s="14"/>
      <c r="D29" s="14"/>
      <c r="E29" s="14"/>
      <c r="F29" s="14"/>
      <c r="G29" s="14"/>
      <c r="H29" s="14"/>
      <c r="I29" s="14"/>
      <c r="J29" s="14"/>
      <c r="K29" s="14"/>
      <c r="L29" s="14"/>
    </row>
    <row r="30" spans="1:12" ht="15.75" customHeight="1" x14ac:dyDescent="0.2">
      <c r="A30" s="14"/>
      <c r="B30" s="14"/>
      <c r="C30" s="14"/>
      <c r="D30" s="14"/>
      <c r="E30" s="14"/>
      <c r="F30" s="14"/>
      <c r="G30" s="14"/>
      <c r="H30" s="14"/>
      <c r="I30" s="14"/>
      <c r="J30" s="14"/>
      <c r="K30" s="14"/>
      <c r="L30" s="14"/>
    </row>
    <row r="31" spans="1:12" ht="14.25" customHeight="1" x14ac:dyDescent="0.2">
      <c r="A31" s="657" t="s">
        <v>925</v>
      </c>
      <c r="B31" s="657"/>
      <c r="C31" s="657"/>
      <c r="D31" s="657"/>
      <c r="E31" s="657"/>
      <c r="F31" s="657"/>
      <c r="G31" s="657"/>
      <c r="H31" s="657"/>
      <c r="I31" s="657"/>
      <c r="J31" s="657"/>
      <c r="K31" s="657"/>
      <c r="L31" s="657"/>
    </row>
    <row r="32" spans="1:12" x14ac:dyDescent="0.2">
      <c r="A32" s="659" t="s">
        <v>13</v>
      </c>
      <c r="B32" s="659"/>
      <c r="C32" s="659"/>
      <c r="D32" s="659"/>
      <c r="E32" s="659"/>
      <c r="F32" s="659"/>
      <c r="G32" s="659"/>
      <c r="H32" s="659"/>
      <c r="I32" s="659"/>
      <c r="J32" s="659"/>
      <c r="K32" s="659"/>
      <c r="L32" s="659"/>
    </row>
    <row r="33" spans="1:13" x14ac:dyDescent="0.2">
      <c r="A33" s="659" t="s">
        <v>919</v>
      </c>
      <c r="B33" s="659"/>
      <c r="C33" s="659"/>
      <c r="D33" s="659"/>
      <c r="E33" s="659"/>
      <c r="F33" s="659"/>
      <c r="G33" s="659"/>
      <c r="H33" s="659"/>
      <c r="I33" s="659"/>
      <c r="J33" s="659"/>
      <c r="K33" s="659"/>
      <c r="L33" s="659"/>
    </row>
    <row r="34" spans="1:13" x14ac:dyDescent="0.2">
      <c r="A34" s="14" t="s">
        <v>1033</v>
      </c>
      <c r="B34" s="14"/>
      <c r="C34" s="14"/>
      <c r="D34" s="14"/>
      <c r="E34" s="14"/>
      <c r="F34" s="14"/>
      <c r="J34" s="640" t="s">
        <v>85</v>
      </c>
      <c r="K34" s="640"/>
      <c r="L34" s="640"/>
      <c r="M34" s="640"/>
    </row>
    <row r="35" spans="1:13" x14ac:dyDescent="0.2">
      <c r="A35" s="14"/>
    </row>
    <row r="36" spans="1:13" x14ac:dyDescent="0.2">
      <c r="A36" s="731"/>
      <c r="B36" s="731"/>
      <c r="C36" s="731"/>
      <c r="D36" s="731"/>
      <c r="E36" s="731"/>
      <c r="F36" s="731"/>
      <c r="G36" s="731"/>
      <c r="H36" s="731"/>
      <c r="I36" s="731"/>
      <c r="J36" s="731"/>
      <c r="K36" s="731"/>
      <c r="L36" s="731"/>
    </row>
  </sheetData>
  <mergeCells count="17">
    <mergeCell ref="L1:N1"/>
    <mergeCell ref="A2:L2"/>
    <mergeCell ref="A3:L3"/>
    <mergeCell ref="A5:L5"/>
    <mergeCell ref="A7:B7"/>
    <mergeCell ref="F7:L7"/>
    <mergeCell ref="A32:L32"/>
    <mergeCell ref="A33:L33"/>
    <mergeCell ref="J34:M34"/>
    <mergeCell ref="A36:L36"/>
    <mergeCell ref="I8:L8"/>
    <mergeCell ref="A9:A10"/>
    <mergeCell ref="B9:B10"/>
    <mergeCell ref="C9:G9"/>
    <mergeCell ref="H9:L9"/>
    <mergeCell ref="A31:L31"/>
    <mergeCell ref="A26:B26"/>
  </mergeCells>
  <printOptions horizontalCentered="1"/>
  <pageMargins left="0.70866141732283472" right="0.70866141732283472" top="0.23622047244094491" bottom="0" header="0.31496062992125984" footer="0.31496062992125984"/>
  <pageSetup paperSize="9" scale="91" orientation="landscape" r:id="rId1"/>
  <rowBreaks count="1" manualBreakCount="1">
    <brk id="3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
  <sheetViews>
    <sheetView view="pageBreakPreview" zoomScale="90" zoomScaleSheetLayoutView="90" workbookViewId="0">
      <selection activeCell="A32" sqref="A32"/>
    </sheetView>
  </sheetViews>
  <sheetFormatPr defaultColWidth="9.140625" defaultRowHeight="12.75" x14ac:dyDescent="0.2"/>
  <cols>
    <col min="1" max="1" width="7.42578125" style="15" customWidth="1"/>
    <col min="2" max="2" width="23.7109375" style="15" customWidth="1"/>
    <col min="3" max="3" width="8.7109375" style="15" customWidth="1"/>
    <col min="4" max="4" width="10.140625" style="15" customWidth="1"/>
    <col min="5" max="5" width="9.42578125" style="15" customWidth="1"/>
    <col min="6" max="7" width="7.28515625" style="15" customWidth="1"/>
    <col min="8" max="8" width="8.140625" style="15" customWidth="1"/>
    <col min="9" max="9" width="9.28515625" style="15" customWidth="1"/>
    <col min="10" max="10" width="10.7109375" style="15" customWidth="1"/>
    <col min="11" max="11" width="10" style="15" customWidth="1"/>
    <col min="12" max="12" width="8.7109375" style="15" customWidth="1"/>
    <col min="13" max="13" width="9.140625" style="15" customWidth="1"/>
    <col min="14" max="14" width="9.28515625" style="15" customWidth="1"/>
    <col min="15" max="15" width="13.7109375" style="15" customWidth="1"/>
    <col min="16" max="16" width="11.85546875" style="15" customWidth="1"/>
    <col min="17" max="17" width="11.7109375" style="15" customWidth="1"/>
    <col min="18" max="16384" width="9.140625" style="15"/>
  </cols>
  <sheetData>
    <row r="1" spans="1:21" customFormat="1" ht="15" x14ac:dyDescent="0.2">
      <c r="H1" s="34"/>
      <c r="I1" s="34"/>
      <c r="J1" s="34"/>
      <c r="K1" s="34"/>
      <c r="L1" s="34"/>
      <c r="M1" s="34"/>
      <c r="N1" s="34"/>
      <c r="O1" s="34"/>
      <c r="P1" s="715" t="s">
        <v>65</v>
      </c>
      <c r="Q1" s="715"/>
      <c r="S1" s="15"/>
      <c r="T1" s="41"/>
      <c r="U1" s="41"/>
    </row>
    <row r="2" spans="1:21" customFormat="1" ht="15" x14ac:dyDescent="0.2">
      <c r="A2" s="723" t="s">
        <v>0</v>
      </c>
      <c r="B2" s="723"/>
      <c r="C2" s="723"/>
      <c r="D2" s="723"/>
      <c r="E2" s="723"/>
      <c r="F2" s="723"/>
      <c r="G2" s="723"/>
      <c r="H2" s="723"/>
      <c r="I2" s="723"/>
      <c r="J2" s="723"/>
      <c r="K2" s="723"/>
      <c r="L2" s="723"/>
      <c r="M2" s="723"/>
      <c r="N2" s="723"/>
      <c r="O2" s="723"/>
      <c r="P2" s="723"/>
      <c r="Q2" s="723"/>
      <c r="R2" s="43"/>
      <c r="S2" s="43"/>
      <c r="T2" s="43"/>
      <c r="U2" s="43"/>
    </row>
    <row r="3" spans="1:21" customFormat="1" ht="20.25" x14ac:dyDescent="0.3">
      <c r="A3" s="638" t="s">
        <v>705</v>
      </c>
      <c r="B3" s="638"/>
      <c r="C3" s="638"/>
      <c r="D3" s="638"/>
      <c r="E3" s="638"/>
      <c r="F3" s="638"/>
      <c r="G3" s="638"/>
      <c r="H3" s="638"/>
      <c r="I3" s="638"/>
      <c r="J3" s="638"/>
      <c r="K3" s="638"/>
      <c r="L3" s="638"/>
      <c r="M3" s="638"/>
      <c r="N3" s="638"/>
      <c r="O3" s="638"/>
      <c r="P3" s="638"/>
      <c r="Q3" s="638"/>
      <c r="R3" s="42"/>
      <c r="S3" s="42"/>
      <c r="T3" s="42"/>
      <c r="U3" s="42"/>
    </row>
    <row r="4" spans="1:21" customFormat="1" ht="10.5" customHeight="1" x14ac:dyDescent="0.2"/>
    <row r="5" spans="1:21" x14ac:dyDescent="0.2">
      <c r="A5" s="24"/>
      <c r="B5" s="24"/>
      <c r="C5" s="24"/>
      <c r="D5" s="24"/>
      <c r="E5" s="23"/>
      <c r="F5" s="23"/>
      <c r="G5" s="23"/>
      <c r="H5" s="23"/>
      <c r="I5" s="23"/>
      <c r="J5" s="23"/>
      <c r="K5" s="23"/>
      <c r="L5" s="23"/>
      <c r="M5" s="23"/>
      <c r="N5" s="24"/>
      <c r="O5" s="24"/>
      <c r="P5" s="23"/>
      <c r="Q5" s="21"/>
    </row>
    <row r="6" spans="1:21" ht="18" customHeight="1" x14ac:dyDescent="0.25">
      <c r="A6" s="730" t="s">
        <v>851</v>
      </c>
      <c r="B6" s="730"/>
      <c r="C6" s="730"/>
      <c r="D6" s="730"/>
      <c r="E6" s="730"/>
      <c r="F6" s="730"/>
      <c r="G6" s="730"/>
      <c r="H6" s="730"/>
      <c r="I6" s="730"/>
      <c r="J6" s="730"/>
      <c r="K6" s="730"/>
      <c r="L6" s="730"/>
      <c r="M6" s="730"/>
      <c r="N6" s="730"/>
      <c r="O6" s="730"/>
      <c r="P6" s="730"/>
      <c r="Q6" s="730"/>
    </row>
    <row r="7" spans="1:21" ht="9.75" customHeight="1" x14ac:dyDescent="0.2"/>
    <row r="8" spans="1:21" ht="0.75" customHeight="1" x14ac:dyDescent="0.2"/>
    <row r="9" spans="1:21" x14ac:dyDescent="0.2">
      <c r="A9" s="640" t="s">
        <v>904</v>
      </c>
      <c r="B9" s="640"/>
      <c r="Q9" s="31" t="s">
        <v>23</v>
      </c>
      <c r="R9" s="18"/>
      <c r="S9" s="21"/>
    </row>
    <row r="10" spans="1:21" ht="15.75" x14ac:dyDescent="0.25">
      <c r="A10" s="13"/>
      <c r="N10" s="747" t="s">
        <v>785</v>
      </c>
      <c r="O10" s="747"/>
      <c r="P10" s="747"/>
      <c r="Q10" s="747"/>
    </row>
    <row r="11" spans="1:21" ht="28.5" customHeight="1" x14ac:dyDescent="0.2">
      <c r="A11" s="713" t="s">
        <v>2</v>
      </c>
      <c r="B11" s="713" t="s">
        <v>3</v>
      </c>
      <c r="C11" s="632" t="s">
        <v>763</v>
      </c>
      <c r="D11" s="632"/>
      <c r="E11" s="632"/>
      <c r="F11" s="632" t="s">
        <v>794</v>
      </c>
      <c r="G11" s="632"/>
      <c r="H11" s="632"/>
      <c r="I11" s="673" t="s">
        <v>374</v>
      </c>
      <c r="J11" s="674"/>
      <c r="K11" s="768"/>
      <c r="L11" s="673" t="s">
        <v>94</v>
      </c>
      <c r="M11" s="674"/>
      <c r="N11" s="768"/>
      <c r="O11" s="771" t="s">
        <v>793</v>
      </c>
      <c r="P11" s="772"/>
      <c r="Q11" s="773"/>
    </row>
    <row r="12" spans="1:21" ht="39.75" customHeight="1" x14ac:dyDescent="0.2">
      <c r="A12" s="714"/>
      <c r="B12" s="714"/>
      <c r="C12" s="5" t="s">
        <v>113</v>
      </c>
      <c r="D12" s="5" t="s">
        <v>669</v>
      </c>
      <c r="E12" s="37" t="s">
        <v>18</v>
      </c>
      <c r="F12" s="5" t="s">
        <v>113</v>
      </c>
      <c r="G12" s="5" t="s">
        <v>670</v>
      </c>
      <c r="H12" s="37" t="s">
        <v>18</v>
      </c>
      <c r="I12" s="5" t="s">
        <v>113</v>
      </c>
      <c r="J12" s="5" t="s">
        <v>670</v>
      </c>
      <c r="K12" s="37" t="s">
        <v>18</v>
      </c>
      <c r="L12" s="5" t="s">
        <v>113</v>
      </c>
      <c r="M12" s="5" t="s">
        <v>670</v>
      </c>
      <c r="N12" s="37" t="s">
        <v>18</v>
      </c>
      <c r="O12" s="5" t="s">
        <v>233</v>
      </c>
      <c r="P12" s="5" t="s">
        <v>671</v>
      </c>
      <c r="Q12" s="5" t="s">
        <v>114</v>
      </c>
    </row>
    <row r="13" spans="1:21" s="68" customFormat="1" x14ac:dyDescent="0.2">
      <c r="A13" s="65">
        <v>1</v>
      </c>
      <c r="B13" s="65">
        <v>2</v>
      </c>
      <c r="C13" s="65">
        <v>3</v>
      </c>
      <c r="D13" s="65">
        <v>4</v>
      </c>
      <c r="E13" s="65">
        <v>5</v>
      </c>
      <c r="F13" s="65">
        <v>6</v>
      </c>
      <c r="G13" s="65">
        <v>7</v>
      </c>
      <c r="H13" s="65">
        <v>8</v>
      </c>
      <c r="I13" s="65">
        <v>9</v>
      </c>
      <c r="J13" s="65">
        <v>10</v>
      </c>
      <c r="K13" s="65">
        <v>11</v>
      </c>
      <c r="L13" s="65">
        <v>12</v>
      </c>
      <c r="M13" s="65">
        <v>13</v>
      </c>
      <c r="N13" s="65">
        <v>14</v>
      </c>
      <c r="O13" s="65">
        <v>15</v>
      </c>
      <c r="P13" s="65">
        <v>16</v>
      </c>
      <c r="Q13" s="65">
        <v>17</v>
      </c>
    </row>
    <row r="14" spans="1:21" x14ac:dyDescent="0.2">
      <c r="A14" s="415">
        <v>1</v>
      </c>
      <c r="B14" s="416" t="s">
        <v>887</v>
      </c>
      <c r="C14" s="417">
        <v>654.19000000000005</v>
      </c>
      <c r="D14" s="418">
        <v>1405.54</v>
      </c>
      <c r="E14" s="418">
        <v>2059.73</v>
      </c>
      <c r="F14" s="418">
        <v>32.28</v>
      </c>
      <c r="G14" s="418">
        <v>0</v>
      </c>
      <c r="H14" s="418">
        <v>32.28</v>
      </c>
      <c r="I14" s="418">
        <v>633.88</v>
      </c>
      <c r="J14" s="418">
        <v>1415.54</v>
      </c>
      <c r="K14" s="418">
        <v>2049.42</v>
      </c>
      <c r="L14" s="418">
        <v>665.42</v>
      </c>
      <c r="M14" s="418">
        <v>1374.19</v>
      </c>
      <c r="N14" s="418">
        <v>2039.6100000000001</v>
      </c>
      <c r="O14" s="418">
        <v>0.74000000000000909</v>
      </c>
      <c r="P14" s="418">
        <v>41.349999999999909</v>
      </c>
      <c r="Q14" s="418">
        <v>42.089999999999918</v>
      </c>
      <c r="R14" s="421"/>
      <c r="S14" s="421"/>
    </row>
    <row r="15" spans="1:21" x14ac:dyDescent="0.2">
      <c r="A15" s="415">
        <v>2</v>
      </c>
      <c r="B15" s="416" t="s">
        <v>888</v>
      </c>
      <c r="C15" s="417">
        <v>538.84</v>
      </c>
      <c r="D15" s="418">
        <v>1167.33</v>
      </c>
      <c r="E15" s="418">
        <v>1706.17</v>
      </c>
      <c r="F15" s="418">
        <v>16.89</v>
      </c>
      <c r="G15" s="418">
        <v>0</v>
      </c>
      <c r="H15" s="418">
        <v>16.89</v>
      </c>
      <c r="I15" s="418">
        <v>550.09</v>
      </c>
      <c r="J15" s="418">
        <v>1202.72</v>
      </c>
      <c r="K15" s="418">
        <v>1752.81</v>
      </c>
      <c r="L15" s="418">
        <v>566.29999999999995</v>
      </c>
      <c r="M15" s="418">
        <v>1169.48</v>
      </c>
      <c r="N15" s="418">
        <v>1735.78</v>
      </c>
      <c r="O15" s="418">
        <v>0.68000000000006366</v>
      </c>
      <c r="P15" s="418">
        <v>33.240000000000009</v>
      </c>
      <c r="Q15" s="418">
        <v>33.920000000000073</v>
      </c>
      <c r="R15" s="421"/>
      <c r="S15" s="421"/>
    </row>
    <row r="16" spans="1:21" x14ac:dyDescent="0.2">
      <c r="A16" s="415">
        <v>3</v>
      </c>
      <c r="B16" s="416" t="s">
        <v>889</v>
      </c>
      <c r="C16" s="417">
        <v>164.86</v>
      </c>
      <c r="D16" s="418">
        <v>395.01</v>
      </c>
      <c r="E16" s="418">
        <v>559.87</v>
      </c>
      <c r="F16" s="418">
        <v>33.58</v>
      </c>
      <c r="G16" s="418">
        <v>0</v>
      </c>
      <c r="H16" s="418">
        <v>33.58</v>
      </c>
      <c r="I16" s="418">
        <v>130.13999999999999</v>
      </c>
      <c r="J16" s="418">
        <v>354.01</v>
      </c>
      <c r="K16" s="418">
        <v>484.15</v>
      </c>
      <c r="L16" s="418">
        <v>163.37</v>
      </c>
      <c r="M16" s="418">
        <v>337.39</v>
      </c>
      <c r="N16" s="418">
        <v>500.76</v>
      </c>
      <c r="O16" s="418">
        <v>0.34999999999996589</v>
      </c>
      <c r="P16" s="418">
        <v>16.620000000000005</v>
      </c>
      <c r="Q16" s="418">
        <v>16.96999999999997</v>
      </c>
      <c r="R16" s="421"/>
      <c r="S16" s="421"/>
    </row>
    <row r="17" spans="1:19" x14ac:dyDescent="0.2">
      <c r="A17" s="415">
        <v>4</v>
      </c>
      <c r="B17" s="416" t="s">
        <v>890</v>
      </c>
      <c r="C17" s="417">
        <v>372.27</v>
      </c>
      <c r="D17" s="418">
        <v>823.35</v>
      </c>
      <c r="E17" s="418">
        <v>1195.6199999999999</v>
      </c>
      <c r="F17" s="418">
        <v>27.96</v>
      </c>
      <c r="G17" s="418">
        <v>0</v>
      </c>
      <c r="H17" s="418">
        <v>27.96</v>
      </c>
      <c r="I17" s="418">
        <v>363.51</v>
      </c>
      <c r="J17" s="418">
        <v>825.35</v>
      </c>
      <c r="K17" s="418">
        <v>1188.8600000000001</v>
      </c>
      <c r="L17" s="418">
        <v>390.58</v>
      </c>
      <c r="M17" s="418">
        <v>806.6</v>
      </c>
      <c r="N17" s="418">
        <v>1197.18</v>
      </c>
      <c r="O17" s="418">
        <v>0.88999999999998636</v>
      </c>
      <c r="P17" s="418">
        <v>18.75</v>
      </c>
      <c r="Q17" s="418">
        <v>19.639999999999986</v>
      </c>
      <c r="R17" s="421"/>
      <c r="S17" s="421"/>
    </row>
    <row r="18" spans="1:19" x14ac:dyDescent="0.2">
      <c r="A18" s="415">
        <v>5</v>
      </c>
      <c r="B18" s="416" t="s">
        <v>891</v>
      </c>
      <c r="C18" s="417">
        <v>352.41</v>
      </c>
      <c r="D18" s="418">
        <v>782.33</v>
      </c>
      <c r="E18" s="418">
        <v>1134.74</v>
      </c>
      <c r="F18" s="418">
        <v>40.880000000000003</v>
      </c>
      <c r="G18" s="418">
        <v>0</v>
      </c>
      <c r="H18" s="418">
        <v>40.880000000000003</v>
      </c>
      <c r="I18" s="418">
        <v>306.87</v>
      </c>
      <c r="J18" s="418">
        <v>736.65</v>
      </c>
      <c r="K18" s="418">
        <v>1043.52</v>
      </c>
      <c r="L18" s="418">
        <v>347.22</v>
      </c>
      <c r="M18" s="418">
        <v>717.05</v>
      </c>
      <c r="N18" s="418">
        <v>1064.27</v>
      </c>
      <c r="O18" s="418">
        <v>0.52999999999997272</v>
      </c>
      <c r="P18" s="418">
        <v>19.600000000000023</v>
      </c>
      <c r="Q18" s="418">
        <v>20.129999999999995</v>
      </c>
      <c r="R18" s="421"/>
      <c r="S18" s="421"/>
    </row>
    <row r="19" spans="1:19" x14ac:dyDescent="0.2">
      <c r="A19" s="415">
        <v>6</v>
      </c>
      <c r="B19" s="416" t="s">
        <v>892</v>
      </c>
      <c r="C19" s="417">
        <v>242.98</v>
      </c>
      <c r="D19" s="418">
        <v>556.34</v>
      </c>
      <c r="E19" s="418">
        <v>799.32</v>
      </c>
      <c r="F19" s="418">
        <v>49.43</v>
      </c>
      <c r="G19" s="418">
        <v>0</v>
      </c>
      <c r="H19" s="418">
        <v>49.43</v>
      </c>
      <c r="I19" s="418">
        <v>181</v>
      </c>
      <c r="J19" s="418">
        <v>495.34</v>
      </c>
      <c r="K19" s="418">
        <v>676.33999999999992</v>
      </c>
      <c r="L19" s="418">
        <v>230.06</v>
      </c>
      <c r="M19" s="418">
        <v>475.11</v>
      </c>
      <c r="N19" s="418">
        <v>705.17000000000007</v>
      </c>
      <c r="O19" s="418">
        <v>0.37000000000000455</v>
      </c>
      <c r="P19" s="418">
        <v>20.229999999999961</v>
      </c>
      <c r="Q19" s="418">
        <v>20.599999999999966</v>
      </c>
      <c r="R19" s="421"/>
      <c r="S19" s="421"/>
    </row>
    <row r="20" spans="1:19" x14ac:dyDescent="0.2">
      <c r="A20" s="415">
        <v>7</v>
      </c>
      <c r="B20" s="416" t="s">
        <v>893</v>
      </c>
      <c r="C20" s="417">
        <v>565.89</v>
      </c>
      <c r="D20" s="418">
        <v>1223.2</v>
      </c>
      <c r="E20" s="418">
        <v>1789.0900000000001</v>
      </c>
      <c r="F20" s="418">
        <v>68.38</v>
      </c>
      <c r="G20" s="418">
        <v>0</v>
      </c>
      <c r="H20" s="418">
        <v>68.38</v>
      </c>
      <c r="I20" s="418">
        <v>498.37</v>
      </c>
      <c r="J20" s="418">
        <v>1213.2</v>
      </c>
      <c r="K20" s="418">
        <v>1711.5700000000002</v>
      </c>
      <c r="L20" s="418">
        <v>564.24</v>
      </c>
      <c r="M20" s="418">
        <v>1165.24</v>
      </c>
      <c r="N20" s="418">
        <v>1729.48</v>
      </c>
      <c r="O20" s="418">
        <v>2.5099999999999909</v>
      </c>
      <c r="P20" s="418">
        <v>47.960000000000036</v>
      </c>
      <c r="Q20" s="418">
        <v>50.470000000000027</v>
      </c>
      <c r="R20" s="421"/>
      <c r="S20" s="421"/>
    </row>
    <row r="21" spans="1:19" x14ac:dyDescent="0.2">
      <c r="A21" s="415">
        <v>8</v>
      </c>
      <c r="B21" s="416" t="s">
        <v>894</v>
      </c>
      <c r="C21" s="417">
        <v>701.72</v>
      </c>
      <c r="D21" s="418">
        <v>1503.69</v>
      </c>
      <c r="E21" s="418">
        <v>2205.41</v>
      </c>
      <c r="F21" s="418">
        <v>80.08</v>
      </c>
      <c r="G21" s="418">
        <v>0</v>
      </c>
      <c r="H21" s="418">
        <v>80.08</v>
      </c>
      <c r="I21" s="418">
        <v>631.5</v>
      </c>
      <c r="J21" s="418">
        <v>1520.36</v>
      </c>
      <c r="K21" s="418">
        <v>2151.8599999999997</v>
      </c>
      <c r="L21" s="418">
        <v>709.35</v>
      </c>
      <c r="M21" s="418">
        <v>1464.9</v>
      </c>
      <c r="N21" s="418">
        <v>2174.25</v>
      </c>
      <c r="O21" s="418">
        <v>2.2300000000000182</v>
      </c>
      <c r="P21" s="418">
        <v>55.459999999999809</v>
      </c>
      <c r="Q21" s="418">
        <v>57.689999999999827</v>
      </c>
      <c r="R21" s="421"/>
      <c r="S21" s="421"/>
    </row>
    <row r="22" spans="1:19" x14ac:dyDescent="0.2">
      <c r="A22" s="415">
        <v>9</v>
      </c>
      <c r="B22" s="416" t="s">
        <v>895</v>
      </c>
      <c r="C22" s="417">
        <v>787.2</v>
      </c>
      <c r="D22" s="418">
        <v>1680.22</v>
      </c>
      <c r="E22" s="418">
        <v>2467.42</v>
      </c>
      <c r="F22" s="418">
        <v>33.31</v>
      </c>
      <c r="G22" s="418">
        <v>0</v>
      </c>
      <c r="H22" s="418">
        <v>33.31</v>
      </c>
      <c r="I22" s="418">
        <v>790.75</v>
      </c>
      <c r="J22" s="418">
        <v>1770.22</v>
      </c>
      <c r="K22" s="418">
        <v>2560.9700000000003</v>
      </c>
      <c r="L22" s="418">
        <v>821.96</v>
      </c>
      <c r="M22" s="418">
        <v>1697.46</v>
      </c>
      <c r="N22" s="418">
        <v>2519.42</v>
      </c>
      <c r="O22" s="418">
        <v>2.0999999999999091</v>
      </c>
      <c r="P22" s="418">
        <v>72.759999999999991</v>
      </c>
      <c r="Q22" s="418">
        <v>74.8599999999999</v>
      </c>
      <c r="R22" s="421"/>
      <c r="S22" s="421"/>
    </row>
    <row r="23" spans="1:19" x14ac:dyDescent="0.2">
      <c r="A23" s="415">
        <v>10</v>
      </c>
      <c r="B23" s="416" t="s">
        <v>896</v>
      </c>
      <c r="C23" s="417">
        <v>1700.52</v>
      </c>
      <c r="D23" s="418">
        <v>3566.32</v>
      </c>
      <c r="E23" s="418">
        <v>5266.84</v>
      </c>
      <c r="F23" s="418">
        <v>48.28</v>
      </c>
      <c r="G23" s="418">
        <v>0</v>
      </c>
      <c r="H23" s="418">
        <v>48.28</v>
      </c>
      <c r="I23" s="418">
        <v>1723.16</v>
      </c>
      <c r="J23" s="418">
        <v>3780.87</v>
      </c>
      <c r="K23" s="418">
        <v>5504.03</v>
      </c>
      <c r="L23" s="418">
        <v>1767.21</v>
      </c>
      <c r="M23" s="418">
        <v>3649.5</v>
      </c>
      <c r="N23" s="418">
        <v>5416.71</v>
      </c>
      <c r="O23" s="418">
        <v>4.2300000000000182</v>
      </c>
      <c r="P23" s="418">
        <v>131.36999999999989</v>
      </c>
      <c r="Q23" s="418">
        <v>135.59999999999991</v>
      </c>
      <c r="R23" s="421"/>
      <c r="S23" s="421"/>
    </row>
    <row r="24" spans="1:19" x14ac:dyDescent="0.2">
      <c r="A24" s="415">
        <v>11</v>
      </c>
      <c r="B24" s="416" t="s">
        <v>897</v>
      </c>
      <c r="C24" s="417">
        <v>858.7</v>
      </c>
      <c r="D24" s="418">
        <v>1827.88</v>
      </c>
      <c r="E24" s="418">
        <v>2686.58</v>
      </c>
      <c r="F24" s="418">
        <v>112.91</v>
      </c>
      <c r="G24" s="418">
        <v>0</v>
      </c>
      <c r="H24" s="418">
        <v>112.91</v>
      </c>
      <c r="I24" s="418">
        <v>733.65</v>
      </c>
      <c r="J24" s="418">
        <v>1817.25</v>
      </c>
      <c r="K24" s="418">
        <v>2550.9</v>
      </c>
      <c r="L24" s="418">
        <v>843.88</v>
      </c>
      <c r="M24" s="418">
        <v>1742.72</v>
      </c>
      <c r="N24" s="418">
        <v>2586.6</v>
      </c>
      <c r="O24" s="418">
        <v>2.67999999999995</v>
      </c>
      <c r="P24" s="418">
        <v>74.529999999999973</v>
      </c>
      <c r="Q24" s="418">
        <v>77.209999999999923</v>
      </c>
      <c r="R24" s="421"/>
      <c r="S24" s="421"/>
    </row>
    <row r="25" spans="1:19" x14ac:dyDescent="0.2">
      <c r="A25" s="415">
        <v>12</v>
      </c>
      <c r="B25" s="416" t="s">
        <v>898</v>
      </c>
      <c r="C25" s="417">
        <v>270.75</v>
      </c>
      <c r="D25" s="418">
        <v>613.74</v>
      </c>
      <c r="E25" s="418">
        <v>884.49</v>
      </c>
      <c r="F25" s="418">
        <v>35.72</v>
      </c>
      <c r="G25" s="418">
        <v>0</v>
      </c>
      <c r="H25" s="418">
        <v>35.72</v>
      </c>
      <c r="I25" s="418">
        <v>236.66</v>
      </c>
      <c r="J25" s="418">
        <v>575.44000000000005</v>
      </c>
      <c r="K25" s="418">
        <v>812.1</v>
      </c>
      <c r="L25" s="418">
        <v>270.83</v>
      </c>
      <c r="M25" s="418">
        <v>559.29999999999995</v>
      </c>
      <c r="N25" s="418">
        <v>830.12999999999988</v>
      </c>
      <c r="O25" s="418">
        <v>1.5500000000000114</v>
      </c>
      <c r="P25" s="418">
        <v>16.1400000000001</v>
      </c>
      <c r="Q25" s="418">
        <v>17.690000000000111</v>
      </c>
      <c r="R25" s="421"/>
      <c r="S25" s="421"/>
    </row>
    <row r="26" spans="1:19" x14ac:dyDescent="0.2">
      <c r="A26" s="415">
        <v>13</v>
      </c>
      <c r="B26" s="416" t="s">
        <v>899</v>
      </c>
      <c r="C26" s="417">
        <v>675.24</v>
      </c>
      <c r="D26" s="418">
        <v>1449.05</v>
      </c>
      <c r="E26" s="418">
        <v>2124.29</v>
      </c>
      <c r="F26" s="418">
        <v>86.44</v>
      </c>
      <c r="G26" s="418">
        <v>0</v>
      </c>
      <c r="H26" s="418">
        <v>86.44</v>
      </c>
      <c r="I26" s="418">
        <v>536.66</v>
      </c>
      <c r="J26" s="418">
        <v>1319.05</v>
      </c>
      <c r="K26" s="418">
        <v>1855.71</v>
      </c>
      <c r="L26" s="418">
        <v>621.07000000000005</v>
      </c>
      <c r="M26" s="418">
        <v>1282.5899999999999</v>
      </c>
      <c r="N26" s="418">
        <v>1903.6599999999999</v>
      </c>
      <c r="O26" s="418">
        <v>2.029999999999859</v>
      </c>
      <c r="P26" s="418">
        <v>36.460000000000036</v>
      </c>
      <c r="Q26" s="418">
        <v>38.489999999999895</v>
      </c>
      <c r="R26" s="421"/>
      <c r="S26" s="421"/>
    </row>
    <row r="27" spans="1:19" x14ac:dyDescent="0.2">
      <c r="A27" s="415">
        <v>14</v>
      </c>
      <c r="B27" s="416" t="s">
        <v>900</v>
      </c>
      <c r="C27" s="417">
        <v>384.13</v>
      </c>
      <c r="D27" s="418">
        <v>847.83</v>
      </c>
      <c r="E27" s="418">
        <v>1231.96</v>
      </c>
      <c r="F27" s="418">
        <v>59.85</v>
      </c>
      <c r="G27" s="418">
        <v>0</v>
      </c>
      <c r="H27" s="418">
        <v>59.85</v>
      </c>
      <c r="I27" s="418">
        <v>323.10000000000002</v>
      </c>
      <c r="J27" s="418">
        <v>815.83</v>
      </c>
      <c r="K27" s="418">
        <v>1138.93</v>
      </c>
      <c r="L27" s="418">
        <v>380.47</v>
      </c>
      <c r="M27" s="418">
        <v>785.73</v>
      </c>
      <c r="N27" s="418">
        <v>1166.2</v>
      </c>
      <c r="O27" s="418">
        <v>2.4800000000000182</v>
      </c>
      <c r="P27" s="418">
        <v>30.100000000000023</v>
      </c>
      <c r="Q27" s="418">
        <v>32.580000000000041</v>
      </c>
      <c r="R27" s="421"/>
      <c r="S27" s="421"/>
    </row>
    <row r="28" spans="1:19" x14ac:dyDescent="0.2">
      <c r="A28" s="769" t="s">
        <v>18</v>
      </c>
      <c r="B28" s="770"/>
      <c r="C28" s="419">
        <v>8269.7000000000007</v>
      </c>
      <c r="D28" s="420">
        <v>17841.830000000002</v>
      </c>
      <c r="E28" s="420">
        <v>26111.530000000002</v>
      </c>
      <c r="F28" s="420">
        <v>725.99</v>
      </c>
      <c r="G28" s="420">
        <v>0</v>
      </c>
      <c r="H28" s="420">
        <v>725.9899999999999</v>
      </c>
      <c r="I28" s="420">
        <v>7639.34</v>
      </c>
      <c r="J28" s="420">
        <v>17841.830000000002</v>
      </c>
      <c r="K28" s="420">
        <v>25481.17</v>
      </c>
      <c r="L28" s="420">
        <v>8341.9599999999991</v>
      </c>
      <c r="M28" s="420">
        <v>17227.259999999995</v>
      </c>
      <c r="N28" s="420">
        <v>25569.22</v>
      </c>
      <c r="O28" s="420">
        <v>23.369999999999777</v>
      </c>
      <c r="P28" s="420">
        <v>614.56999999999982</v>
      </c>
      <c r="Q28" s="420">
        <v>637.9399999999996</v>
      </c>
      <c r="R28" s="421"/>
    </row>
    <row r="29" spans="1:19" x14ac:dyDescent="0.2">
      <c r="A29" s="11"/>
      <c r="B29" s="29"/>
      <c r="C29" s="29"/>
      <c r="D29" s="29"/>
      <c r="E29" s="21"/>
      <c r="F29" s="21"/>
      <c r="G29" s="21"/>
      <c r="H29" s="21"/>
      <c r="I29" s="422"/>
      <c r="J29" s="21"/>
      <c r="K29" s="21"/>
      <c r="L29" s="21"/>
      <c r="M29" s="21"/>
      <c r="N29" s="21"/>
      <c r="O29" s="21"/>
      <c r="P29" s="21"/>
      <c r="Q29" s="21"/>
    </row>
    <row r="30" spans="1:19" ht="14.25" customHeight="1" x14ac:dyDescent="0.2">
      <c r="A30" s="774" t="s">
        <v>672</v>
      </c>
      <c r="B30" s="774"/>
      <c r="C30" s="774"/>
      <c r="D30" s="774"/>
      <c r="E30" s="774"/>
      <c r="F30" s="774"/>
      <c r="G30" s="774"/>
      <c r="H30" s="774"/>
      <c r="I30" s="774"/>
      <c r="J30" s="774"/>
      <c r="K30" s="774"/>
      <c r="L30" s="774"/>
      <c r="M30" s="774"/>
      <c r="N30" s="774"/>
      <c r="O30" s="774"/>
      <c r="P30" s="774"/>
      <c r="Q30" s="774"/>
    </row>
    <row r="31" spans="1:19" ht="15.75" customHeight="1" x14ac:dyDescent="0.2">
      <c r="A31" s="33"/>
      <c r="B31" s="40"/>
      <c r="C31" s="40"/>
      <c r="D31" s="40"/>
      <c r="E31" s="40"/>
      <c r="F31" s="40"/>
      <c r="G31" s="40"/>
      <c r="H31" s="40"/>
      <c r="I31" s="40"/>
      <c r="J31" s="40"/>
      <c r="K31" s="40"/>
      <c r="L31" s="40"/>
      <c r="M31" s="40"/>
      <c r="N31" s="40"/>
      <c r="O31" s="40"/>
      <c r="P31" s="40"/>
      <c r="Q31" s="40"/>
    </row>
    <row r="32" spans="1:19" ht="15.75" customHeight="1" x14ac:dyDescent="0.2">
      <c r="A32" s="14" t="s">
        <v>1033</v>
      </c>
      <c r="B32" s="14"/>
      <c r="C32" s="14"/>
      <c r="D32" s="14"/>
      <c r="E32" s="14"/>
      <c r="F32" s="14"/>
      <c r="G32" s="14"/>
      <c r="H32" s="14"/>
      <c r="I32" s="14"/>
      <c r="J32" s="14"/>
      <c r="K32" s="14"/>
      <c r="L32" s="14"/>
      <c r="M32" s="14"/>
      <c r="P32" s="657" t="s">
        <v>901</v>
      </c>
      <c r="Q32" s="657"/>
    </row>
    <row r="33" spans="1:18" ht="12.75" customHeight="1" x14ac:dyDescent="0.2">
      <c r="A33" s="659" t="s">
        <v>13</v>
      </c>
      <c r="B33" s="659"/>
      <c r="C33" s="659"/>
      <c r="D33" s="659"/>
      <c r="E33" s="659"/>
      <c r="F33" s="659"/>
      <c r="G33" s="659"/>
      <c r="H33" s="659"/>
      <c r="I33" s="659"/>
      <c r="J33" s="659"/>
      <c r="K33" s="659"/>
      <c r="L33" s="659"/>
      <c r="M33" s="659"/>
      <c r="N33" s="659"/>
      <c r="O33" s="659"/>
      <c r="P33" s="659"/>
      <c r="Q33" s="659"/>
    </row>
    <row r="34" spans="1:18" ht="12.75" customHeight="1" x14ac:dyDescent="0.2">
      <c r="A34" s="659" t="s">
        <v>919</v>
      </c>
      <c r="B34" s="659"/>
      <c r="C34" s="659"/>
      <c r="D34" s="659"/>
      <c r="E34" s="659"/>
      <c r="F34" s="659"/>
      <c r="G34" s="659"/>
      <c r="H34" s="659"/>
      <c r="I34" s="659"/>
      <c r="J34" s="659"/>
      <c r="K34" s="659"/>
      <c r="L34" s="659"/>
      <c r="M34" s="659"/>
      <c r="N34" s="659"/>
      <c r="O34" s="659"/>
      <c r="P34" s="659"/>
      <c r="Q34" s="659"/>
    </row>
    <row r="35" spans="1:18" x14ac:dyDescent="0.2">
      <c r="A35" s="14"/>
      <c r="B35" s="14"/>
      <c r="C35" s="14"/>
      <c r="D35" s="14"/>
      <c r="E35" s="14"/>
      <c r="F35" s="14"/>
      <c r="G35" s="14"/>
      <c r="H35" s="14"/>
      <c r="I35" s="14"/>
      <c r="J35" s="14"/>
      <c r="K35" s="14"/>
      <c r="L35" s="14"/>
      <c r="M35" s="14"/>
      <c r="O35" s="640" t="s">
        <v>85</v>
      </c>
      <c r="P35" s="640"/>
      <c r="Q35" s="640"/>
      <c r="R35" s="640"/>
    </row>
  </sheetData>
  <mergeCells count="19">
    <mergeCell ref="O35:R35"/>
    <mergeCell ref="O11:Q11"/>
    <mergeCell ref="L11:N11"/>
    <mergeCell ref="A33:Q33"/>
    <mergeCell ref="P32:Q32"/>
    <mergeCell ref="C11:E11"/>
    <mergeCell ref="F11:H11"/>
    <mergeCell ref="A30:Q30"/>
    <mergeCell ref="P1:Q1"/>
    <mergeCell ref="A2:Q2"/>
    <mergeCell ref="A3:Q3"/>
    <mergeCell ref="A34:Q34"/>
    <mergeCell ref="N10:Q10"/>
    <mergeCell ref="A6:Q6"/>
    <mergeCell ref="A11:A12"/>
    <mergeCell ref="B11:B12"/>
    <mergeCell ref="I11:K11"/>
    <mergeCell ref="A9:B9"/>
    <mergeCell ref="A28:B28"/>
  </mergeCells>
  <phoneticPr fontId="0" type="noConversion"/>
  <printOptions horizontalCentered="1"/>
  <pageMargins left="0.70866141732283472" right="0.70866141732283472" top="0.23622047244094491" bottom="0" header="0.31496062992125984" footer="0.31496062992125984"/>
  <pageSetup paperSize="9" scale="7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4"/>
  <sheetViews>
    <sheetView view="pageBreakPreview" zoomScale="90" zoomScaleSheetLayoutView="90" workbookViewId="0">
      <selection activeCell="A31" sqref="A31"/>
    </sheetView>
  </sheetViews>
  <sheetFormatPr defaultColWidth="9.140625" defaultRowHeight="12.75" x14ac:dyDescent="0.2"/>
  <cols>
    <col min="1" max="1" width="7.42578125" style="15" customWidth="1"/>
    <col min="2" max="2" width="17.140625" style="15" customWidth="1"/>
    <col min="3" max="3" width="8.7109375" style="15" customWidth="1"/>
    <col min="4" max="4" width="8.140625" style="15" customWidth="1"/>
    <col min="5" max="5" width="10" style="15" customWidth="1"/>
    <col min="6" max="7" width="7.28515625" style="15" customWidth="1"/>
    <col min="8" max="8" width="8.140625" style="15" customWidth="1"/>
    <col min="9" max="9" width="9.28515625" style="15" customWidth="1"/>
    <col min="10" max="10" width="10" style="15" customWidth="1"/>
    <col min="11" max="11" width="9.85546875" style="15" customWidth="1"/>
    <col min="12" max="12" width="8.7109375" style="15" customWidth="1"/>
    <col min="13" max="13" width="7.85546875" style="15" customWidth="1"/>
    <col min="14" max="14" width="9" style="15" customWidth="1"/>
    <col min="15" max="15" width="13.7109375" style="15" customWidth="1"/>
    <col min="16" max="16" width="11.85546875" style="15" customWidth="1"/>
    <col min="17" max="17" width="9.7109375" style="15" customWidth="1"/>
    <col min="18" max="16384" width="9.140625" style="15"/>
  </cols>
  <sheetData>
    <row r="1" spans="1:21" customFormat="1" ht="15" x14ac:dyDescent="0.2">
      <c r="H1" s="34"/>
      <c r="I1" s="34"/>
      <c r="J1" s="34"/>
      <c r="K1" s="34"/>
      <c r="L1" s="34"/>
      <c r="M1" s="34"/>
      <c r="N1" s="34"/>
      <c r="O1" s="34"/>
      <c r="P1" s="715" t="s">
        <v>93</v>
      </c>
      <c r="Q1" s="715"/>
      <c r="R1" s="716"/>
      <c r="S1" s="15"/>
      <c r="T1" s="41"/>
      <c r="U1" s="41"/>
    </row>
    <row r="2" spans="1:21" customFormat="1" ht="15" x14ac:dyDescent="0.2">
      <c r="A2" s="723" t="s">
        <v>0</v>
      </c>
      <c r="B2" s="723"/>
      <c r="C2" s="723"/>
      <c r="D2" s="723"/>
      <c r="E2" s="723"/>
      <c r="F2" s="723"/>
      <c r="G2" s="723"/>
      <c r="H2" s="723"/>
      <c r="I2" s="723"/>
      <c r="J2" s="723"/>
      <c r="K2" s="723"/>
      <c r="L2" s="723"/>
      <c r="M2" s="723"/>
      <c r="N2" s="723"/>
      <c r="O2" s="723"/>
      <c r="P2" s="723"/>
      <c r="Q2" s="723"/>
      <c r="R2" s="716"/>
      <c r="S2" s="43"/>
      <c r="T2" s="43"/>
      <c r="U2" s="43"/>
    </row>
    <row r="3" spans="1:21" customFormat="1" ht="20.25" x14ac:dyDescent="0.3">
      <c r="A3" s="638" t="s">
        <v>705</v>
      </c>
      <c r="B3" s="638"/>
      <c r="C3" s="638"/>
      <c r="D3" s="638"/>
      <c r="E3" s="638"/>
      <c r="F3" s="638"/>
      <c r="G3" s="638"/>
      <c r="H3" s="638"/>
      <c r="I3" s="638"/>
      <c r="J3" s="638"/>
      <c r="K3" s="638"/>
      <c r="L3" s="638"/>
      <c r="M3" s="638"/>
      <c r="N3" s="638"/>
      <c r="O3" s="638"/>
      <c r="P3" s="638"/>
      <c r="Q3" s="638"/>
      <c r="R3" s="716"/>
      <c r="S3" s="42"/>
      <c r="T3" s="42"/>
      <c r="U3" s="42"/>
    </row>
    <row r="4" spans="1:21" customFormat="1" ht="10.5" customHeight="1" x14ac:dyDescent="0.2">
      <c r="R4" s="716"/>
    </row>
    <row r="5" spans="1:21" ht="9" customHeight="1" x14ac:dyDescent="0.2">
      <c r="A5" s="24"/>
      <c r="B5" s="24"/>
      <c r="C5" s="24"/>
      <c r="D5" s="24"/>
      <c r="E5" s="23"/>
      <c r="F5" s="23"/>
      <c r="G5" s="23"/>
      <c r="H5" s="23"/>
      <c r="I5" s="23"/>
      <c r="J5" s="23"/>
      <c r="K5" s="23"/>
      <c r="L5" s="23"/>
      <c r="M5" s="23"/>
      <c r="N5" s="24"/>
      <c r="O5" s="24"/>
      <c r="P5" s="23"/>
      <c r="Q5" s="21"/>
      <c r="R5" s="716"/>
    </row>
    <row r="6" spans="1:21" ht="18.600000000000001" customHeight="1" x14ac:dyDescent="0.25">
      <c r="B6" s="110"/>
      <c r="C6" s="110"/>
      <c r="D6" s="639" t="s">
        <v>850</v>
      </c>
      <c r="E6" s="639"/>
      <c r="F6" s="639"/>
      <c r="G6" s="639"/>
      <c r="H6" s="639"/>
      <c r="I6" s="639"/>
      <c r="J6" s="639"/>
      <c r="K6" s="639"/>
      <c r="L6" s="639"/>
      <c r="M6" s="639"/>
      <c r="N6" s="639"/>
      <c r="O6" s="639"/>
      <c r="R6" s="716"/>
    </row>
    <row r="7" spans="1:21" ht="5.45" customHeight="1" x14ac:dyDescent="0.2">
      <c r="R7" s="716"/>
    </row>
    <row r="8" spans="1:21" x14ac:dyDescent="0.2">
      <c r="A8" s="640" t="s">
        <v>904</v>
      </c>
      <c r="B8" s="640"/>
      <c r="Q8" s="31" t="s">
        <v>23</v>
      </c>
      <c r="R8" s="716"/>
    </row>
    <row r="9" spans="1:21" ht="15.75" x14ac:dyDescent="0.25">
      <c r="A9" s="13"/>
      <c r="N9" s="747" t="s">
        <v>785</v>
      </c>
      <c r="O9" s="747"/>
      <c r="P9" s="747"/>
      <c r="Q9" s="747"/>
      <c r="R9" s="716"/>
      <c r="S9" s="21"/>
    </row>
    <row r="10" spans="1:21" ht="37.15" customHeight="1" x14ac:dyDescent="0.2">
      <c r="A10" s="713" t="s">
        <v>2</v>
      </c>
      <c r="B10" s="713" t="s">
        <v>3</v>
      </c>
      <c r="C10" s="632" t="s">
        <v>764</v>
      </c>
      <c r="D10" s="632"/>
      <c r="E10" s="632"/>
      <c r="F10" s="632" t="s">
        <v>796</v>
      </c>
      <c r="G10" s="632"/>
      <c r="H10" s="632"/>
      <c r="I10" s="673" t="s">
        <v>374</v>
      </c>
      <c r="J10" s="674"/>
      <c r="K10" s="768"/>
      <c r="L10" s="673" t="s">
        <v>94</v>
      </c>
      <c r="M10" s="674"/>
      <c r="N10" s="768"/>
      <c r="O10" s="771" t="s">
        <v>795</v>
      </c>
      <c r="P10" s="772"/>
      <c r="Q10" s="773"/>
      <c r="R10" s="716"/>
    </row>
    <row r="11" spans="1:21" ht="39.75" customHeight="1" x14ac:dyDescent="0.2">
      <c r="A11" s="714"/>
      <c r="B11" s="714"/>
      <c r="C11" s="5" t="s">
        <v>113</v>
      </c>
      <c r="D11" s="5" t="s">
        <v>669</v>
      </c>
      <c r="E11" s="37" t="s">
        <v>18</v>
      </c>
      <c r="F11" s="5" t="s">
        <v>113</v>
      </c>
      <c r="G11" s="5" t="s">
        <v>670</v>
      </c>
      <c r="H11" s="37" t="s">
        <v>18</v>
      </c>
      <c r="I11" s="5" t="s">
        <v>113</v>
      </c>
      <c r="J11" s="5" t="s">
        <v>670</v>
      </c>
      <c r="K11" s="37" t="s">
        <v>18</v>
      </c>
      <c r="L11" s="5" t="s">
        <v>113</v>
      </c>
      <c r="M11" s="5" t="s">
        <v>670</v>
      </c>
      <c r="N11" s="37" t="s">
        <v>18</v>
      </c>
      <c r="O11" s="5" t="s">
        <v>233</v>
      </c>
      <c r="P11" s="5" t="s">
        <v>671</v>
      </c>
      <c r="Q11" s="5" t="s">
        <v>114</v>
      </c>
    </row>
    <row r="12" spans="1:21" s="68" customFormat="1" x14ac:dyDescent="0.2">
      <c r="A12" s="65">
        <v>1</v>
      </c>
      <c r="B12" s="65">
        <v>2</v>
      </c>
      <c r="C12" s="65">
        <v>3</v>
      </c>
      <c r="D12" s="65">
        <v>4</v>
      </c>
      <c r="E12" s="65">
        <v>5</v>
      </c>
      <c r="F12" s="65">
        <v>6</v>
      </c>
      <c r="G12" s="65">
        <v>7</v>
      </c>
      <c r="H12" s="65">
        <v>8</v>
      </c>
      <c r="I12" s="65">
        <v>9</v>
      </c>
      <c r="J12" s="65">
        <v>10</v>
      </c>
      <c r="K12" s="65">
        <v>11</v>
      </c>
      <c r="L12" s="65">
        <v>12</v>
      </c>
      <c r="M12" s="65">
        <v>13</v>
      </c>
      <c r="N12" s="65">
        <v>14</v>
      </c>
      <c r="O12" s="65">
        <v>15</v>
      </c>
      <c r="P12" s="65">
        <v>16</v>
      </c>
      <c r="Q12" s="65">
        <v>17</v>
      </c>
    </row>
    <row r="13" spans="1:21" x14ac:dyDescent="0.2">
      <c r="A13" s="423">
        <v>1</v>
      </c>
      <c r="B13" s="424" t="s">
        <v>887</v>
      </c>
      <c r="C13" s="425">
        <v>692.94</v>
      </c>
      <c r="D13" s="425">
        <v>768.73</v>
      </c>
      <c r="E13" s="425">
        <v>1461.67</v>
      </c>
      <c r="F13" s="426">
        <v>39.61</v>
      </c>
      <c r="G13" s="425">
        <v>0</v>
      </c>
      <c r="H13" s="425">
        <v>39.61</v>
      </c>
      <c r="I13" s="425">
        <v>646.48</v>
      </c>
      <c r="J13" s="425">
        <v>768.73</v>
      </c>
      <c r="K13" s="425">
        <v>1415.21</v>
      </c>
      <c r="L13" s="425">
        <v>585.37</v>
      </c>
      <c r="M13" s="425">
        <v>612.32000000000005</v>
      </c>
      <c r="N13" s="425">
        <v>1197.69</v>
      </c>
      <c r="O13" s="425">
        <v>100.72000000000003</v>
      </c>
      <c r="P13" s="425">
        <v>156.40999999999997</v>
      </c>
      <c r="Q13" s="425">
        <v>257.13</v>
      </c>
      <c r="S13" s="421"/>
    </row>
    <row r="14" spans="1:21" x14ac:dyDescent="0.2">
      <c r="A14" s="423">
        <v>2</v>
      </c>
      <c r="B14" s="424" t="s">
        <v>888</v>
      </c>
      <c r="C14" s="425">
        <v>657.53</v>
      </c>
      <c r="D14" s="425">
        <v>731.69</v>
      </c>
      <c r="E14" s="425">
        <v>1389.22</v>
      </c>
      <c r="F14" s="426">
        <v>35.950000000000003</v>
      </c>
      <c r="G14" s="425">
        <v>0</v>
      </c>
      <c r="H14" s="425">
        <v>35.950000000000003</v>
      </c>
      <c r="I14" s="425">
        <v>614.73</v>
      </c>
      <c r="J14" s="425">
        <v>731.69</v>
      </c>
      <c r="K14" s="425">
        <v>1346.42</v>
      </c>
      <c r="L14" s="425">
        <v>555.72</v>
      </c>
      <c r="M14" s="425">
        <v>581.29999999999995</v>
      </c>
      <c r="N14" s="425">
        <v>1137.02</v>
      </c>
      <c r="O14" s="425">
        <v>94.960000000000036</v>
      </c>
      <c r="P14" s="425">
        <v>150.3900000000001</v>
      </c>
      <c r="Q14" s="425">
        <v>245.35000000000014</v>
      </c>
      <c r="R14" s="366"/>
      <c r="S14" s="421"/>
    </row>
    <row r="15" spans="1:21" x14ac:dyDescent="0.2">
      <c r="A15" s="423">
        <v>3</v>
      </c>
      <c r="B15" s="424" t="s">
        <v>889</v>
      </c>
      <c r="C15" s="425">
        <v>214.75</v>
      </c>
      <c r="D15" s="425">
        <v>268.52999999999997</v>
      </c>
      <c r="E15" s="425">
        <v>483.28</v>
      </c>
      <c r="F15" s="426">
        <v>9.34</v>
      </c>
      <c r="G15" s="425">
        <v>0</v>
      </c>
      <c r="H15" s="425">
        <v>9.34</v>
      </c>
      <c r="I15" s="425">
        <v>198.56</v>
      </c>
      <c r="J15" s="425">
        <v>268.52999999999997</v>
      </c>
      <c r="K15" s="425">
        <v>467.09</v>
      </c>
      <c r="L15" s="425">
        <v>172.51</v>
      </c>
      <c r="M15" s="425">
        <v>180.45</v>
      </c>
      <c r="N15" s="425">
        <v>352.96</v>
      </c>
      <c r="O15" s="425">
        <v>35.390000000000015</v>
      </c>
      <c r="P15" s="425">
        <v>88.079999999999984</v>
      </c>
      <c r="Q15" s="425">
        <v>123.47</v>
      </c>
      <c r="R15" s="366"/>
      <c r="S15" s="421"/>
    </row>
    <row r="16" spans="1:21" x14ac:dyDescent="0.2">
      <c r="A16" s="423">
        <v>4</v>
      </c>
      <c r="B16" s="424" t="s">
        <v>890</v>
      </c>
      <c r="C16" s="425">
        <v>484.79</v>
      </c>
      <c r="D16" s="425">
        <v>551</v>
      </c>
      <c r="E16" s="425">
        <v>1035.79</v>
      </c>
      <c r="F16" s="426">
        <v>20.58</v>
      </c>
      <c r="G16" s="425">
        <v>0</v>
      </c>
      <c r="H16" s="425">
        <v>20.58</v>
      </c>
      <c r="I16" s="425">
        <v>457.36</v>
      </c>
      <c r="J16" s="425">
        <v>551</v>
      </c>
      <c r="K16" s="425">
        <v>1008.36</v>
      </c>
      <c r="L16" s="425">
        <v>418.7</v>
      </c>
      <c r="M16" s="425">
        <v>437.97</v>
      </c>
      <c r="N16" s="425">
        <v>856.67000000000007</v>
      </c>
      <c r="O16" s="425">
        <v>59.240000000000009</v>
      </c>
      <c r="P16" s="425">
        <v>113.02999999999997</v>
      </c>
      <c r="Q16" s="425">
        <v>172.26999999999998</v>
      </c>
      <c r="R16" s="366"/>
      <c r="S16" s="421"/>
    </row>
    <row r="17" spans="1:19" x14ac:dyDescent="0.2">
      <c r="A17" s="423">
        <v>5</v>
      </c>
      <c r="B17" s="424" t="s">
        <v>891</v>
      </c>
      <c r="C17" s="425">
        <v>450.02</v>
      </c>
      <c r="D17" s="425">
        <v>514.63</v>
      </c>
      <c r="E17" s="425">
        <v>964.65</v>
      </c>
      <c r="F17" s="426">
        <v>32.76</v>
      </c>
      <c r="G17" s="425">
        <v>0</v>
      </c>
      <c r="H17" s="425">
        <v>32.76</v>
      </c>
      <c r="I17" s="425">
        <v>410.41</v>
      </c>
      <c r="J17" s="425">
        <v>514.63</v>
      </c>
      <c r="K17" s="425">
        <v>925.04</v>
      </c>
      <c r="L17" s="425">
        <v>343.32</v>
      </c>
      <c r="M17" s="425">
        <v>359.13</v>
      </c>
      <c r="N17" s="425">
        <v>702.45</v>
      </c>
      <c r="O17" s="425">
        <v>99.850000000000023</v>
      </c>
      <c r="P17" s="425">
        <v>155.5</v>
      </c>
      <c r="Q17" s="425">
        <v>255.35000000000002</v>
      </c>
      <c r="R17" s="366"/>
      <c r="S17" s="421"/>
    </row>
    <row r="18" spans="1:19" x14ac:dyDescent="0.2">
      <c r="A18" s="423">
        <v>6</v>
      </c>
      <c r="B18" s="424" t="s">
        <v>892</v>
      </c>
      <c r="C18" s="425">
        <v>265.52999999999997</v>
      </c>
      <c r="D18" s="425">
        <v>321.64</v>
      </c>
      <c r="E18" s="425">
        <v>587.16999999999996</v>
      </c>
      <c r="F18" s="426">
        <v>21.91</v>
      </c>
      <c r="G18" s="425">
        <v>0</v>
      </c>
      <c r="H18" s="425">
        <v>21.91</v>
      </c>
      <c r="I18" s="425">
        <v>236.77</v>
      </c>
      <c r="J18" s="425">
        <v>321.64</v>
      </c>
      <c r="K18" s="425">
        <v>558.41</v>
      </c>
      <c r="L18" s="425">
        <v>216.8</v>
      </c>
      <c r="M18" s="425">
        <v>226.78</v>
      </c>
      <c r="N18" s="425">
        <v>443.58000000000004</v>
      </c>
      <c r="O18" s="425">
        <v>41.879999999999995</v>
      </c>
      <c r="P18" s="425">
        <v>94.859999999999985</v>
      </c>
      <c r="Q18" s="425">
        <v>136.73999999999998</v>
      </c>
      <c r="R18" s="366"/>
      <c r="S18" s="421"/>
    </row>
    <row r="19" spans="1:19" x14ac:dyDescent="0.2">
      <c r="A19" s="423">
        <v>7</v>
      </c>
      <c r="B19" s="424" t="s">
        <v>893</v>
      </c>
      <c r="C19" s="425">
        <v>670.71</v>
      </c>
      <c r="D19" s="425">
        <v>745.49</v>
      </c>
      <c r="E19" s="425">
        <v>1416.2</v>
      </c>
      <c r="F19" s="426">
        <v>47.01</v>
      </c>
      <c r="G19" s="425">
        <v>0</v>
      </c>
      <c r="H19" s="425">
        <v>47.01</v>
      </c>
      <c r="I19" s="425">
        <v>616.85</v>
      </c>
      <c r="J19" s="425">
        <v>745.49</v>
      </c>
      <c r="K19" s="425">
        <v>1362.3400000000001</v>
      </c>
      <c r="L19" s="425">
        <v>499.31</v>
      </c>
      <c r="M19" s="425">
        <v>522.29</v>
      </c>
      <c r="N19" s="425">
        <v>1021.5999999999999</v>
      </c>
      <c r="O19" s="425">
        <v>164.55</v>
      </c>
      <c r="P19" s="425">
        <v>223.20000000000005</v>
      </c>
      <c r="Q19" s="425">
        <v>387.75000000000006</v>
      </c>
      <c r="R19" s="366"/>
      <c r="S19" s="421"/>
    </row>
    <row r="20" spans="1:19" x14ac:dyDescent="0.2">
      <c r="A20" s="423">
        <v>8</v>
      </c>
      <c r="B20" s="424" t="s">
        <v>894</v>
      </c>
      <c r="C20" s="425">
        <v>760.42</v>
      </c>
      <c r="D20" s="425">
        <v>839.32</v>
      </c>
      <c r="E20" s="425">
        <v>1599.74</v>
      </c>
      <c r="F20" s="426">
        <v>57.38</v>
      </c>
      <c r="G20" s="425">
        <v>0</v>
      </c>
      <c r="H20" s="425">
        <v>57.38</v>
      </c>
      <c r="I20" s="425">
        <v>696.25</v>
      </c>
      <c r="J20" s="425">
        <v>839.32</v>
      </c>
      <c r="K20" s="425">
        <v>1535.5700000000002</v>
      </c>
      <c r="L20" s="425">
        <v>583.46</v>
      </c>
      <c r="M20" s="425">
        <v>610.32000000000005</v>
      </c>
      <c r="N20" s="425">
        <v>1193.7800000000002</v>
      </c>
      <c r="O20" s="425">
        <v>170.16999999999996</v>
      </c>
      <c r="P20" s="425">
        <v>229</v>
      </c>
      <c r="Q20" s="425">
        <v>399.16999999999996</v>
      </c>
      <c r="R20" s="366"/>
      <c r="S20" s="421"/>
    </row>
    <row r="21" spans="1:19" x14ac:dyDescent="0.2">
      <c r="A21" s="423">
        <v>9</v>
      </c>
      <c r="B21" s="424" t="s">
        <v>895</v>
      </c>
      <c r="C21" s="425">
        <v>846.75</v>
      </c>
      <c r="D21" s="425">
        <v>929.65</v>
      </c>
      <c r="E21" s="425">
        <v>1776.4</v>
      </c>
      <c r="F21" s="426">
        <v>76.930000000000007</v>
      </c>
      <c r="G21" s="425">
        <v>0</v>
      </c>
      <c r="H21" s="425">
        <v>76.930000000000007</v>
      </c>
      <c r="I21" s="425">
        <v>762.97</v>
      </c>
      <c r="J21" s="425">
        <v>929.65</v>
      </c>
      <c r="K21" s="425">
        <v>1692.62</v>
      </c>
      <c r="L21" s="425">
        <v>710.14</v>
      </c>
      <c r="M21" s="425">
        <v>742.83</v>
      </c>
      <c r="N21" s="425">
        <v>1452.97</v>
      </c>
      <c r="O21" s="425">
        <v>129.7600000000001</v>
      </c>
      <c r="P21" s="425">
        <v>186.81999999999994</v>
      </c>
      <c r="Q21" s="425">
        <v>316.58000000000004</v>
      </c>
      <c r="R21" s="366"/>
      <c r="S21" s="421"/>
    </row>
    <row r="22" spans="1:19" x14ac:dyDescent="0.2">
      <c r="A22" s="423">
        <v>10</v>
      </c>
      <c r="B22" s="424" t="s">
        <v>896</v>
      </c>
      <c r="C22" s="425">
        <v>1709.39</v>
      </c>
      <c r="D22" s="425">
        <v>1832.02</v>
      </c>
      <c r="E22" s="425">
        <v>3541.41</v>
      </c>
      <c r="F22" s="426">
        <v>95.96</v>
      </c>
      <c r="G22" s="425">
        <v>0</v>
      </c>
      <c r="H22" s="425">
        <v>95.96</v>
      </c>
      <c r="I22" s="425">
        <v>1606.69</v>
      </c>
      <c r="J22" s="425">
        <v>1832.02</v>
      </c>
      <c r="K22" s="425">
        <v>3438.71</v>
      </c>
      <c r="L22" s="425">
        <v>1501.31</v>
      </c>
      <c r="M22" s="425">
        <v>1570.43</v>
      </c>
      <c r="N22" s="425">
        <v>3071.74</v>
      </c>
      <c r="O22" s="425">
        <v>201.34000000000015</v>
      </c>
      <c r="P22" s="425">
        <v>261.58</v>
      </c>
      <c r="Q22" s="425">
        <v>462.92000000000013</v>
      </c>
      <c r="R22" s="366"/>
      <c r="S22" s="421"/>
    </row>
    <row r="23" spans="1:19" x14ac:dyDescent="0.2">
      <c r="A23" s="423">
        <v>11</v>
      </c>
      <c r="B23" s="424" t="s">
        <v>897</v>
      </c>
      <c r="C23" s="425">
        <v>1010.98</v>
      </c>
      <c r="D23" s="425">
        <v>1101.43</v>
      </c>
      <c r="E23" s="425">
        <v>2112.41</v>
      </c>
      <c r="F23" s="426">
        <v>66.28</v>
      </c>
      <c r="G23" s="425">
        <v>0</v>
      </c>
      <c r="H23" s="425">
        <v>66.28</v>
      </c>
      <c r="I23" s="425">
        <v>937.95</v>
      </c>
      <c r="J23" s="425">
        <v>1101.43</v>
      </c>
      <c r="K23" s="425">
        <v>2039.38</v>
      </c>
      <c r="L23" s="425">
        <v>816.42</v>
      </c>
      <c r="M23" s="425">
        <v>854.01</v>
      </c>
      <c r="N23" s="425">
        <v>1670.4299999999998</v>
      </c>
      <c r="O23" s="425">
        <v>187.81000000000006</v>
      </c>
      <c r="P23" s="425">
        <v>247.42000000000007</v>
      </c>
      <c r="Q23" s="425">
        <v>435.23000000000013</v>
      </c>
      <c r="R23" s="366"/>
      <c r="S23" s="421"/>
    </row>
    <row r="24" spans="1:19" x14ac:dyDescent="0.2">
      <c r="A24" s="423">
        <v>12</v>
      </c>
      <c r="B24" s="424" t="s">
        <v>898</v>
      </c>
      <c r="C24" s="425">
        <v>287.02999999999997</v>
      </c>
      <c r="D24" s="425">
        <v>344.14</v>
      </c>
      <c r="E24" s="425">
        <v>631.16999999999996</v>
      </c>
      <c r="F24" s="426">
        <v>20.89</v>
      </c>
      <c r="G24" s="425">
        <v>0</v>
      </c>
      <c r="H24" s="425">
        <v>20.89</v>
      </c>
      <c r="I24" s="425">
        <v>259.29000000000002</v>
      </c>
      <c r="J24" s="425">
        <v>344.14</v>
      </c>
      <c r="K24" s="425">
        <v>603.43000000000006</v>
      </c>
      <c r="L24" s="425">
        <v>246.1</v>
      </c>
      <c r="M24" s="425">
        <v>257.43</v>
      </c>
      <c r="N24" s="425">
        <v>503.53</v>
      </c>
      <c r="O24" s="425">
        <v>34.080000000000013</v>
      </c>
      <c r="P24" s="425">
        <v>86.70999999999998</v>
      </c>
      <c r="Q24" s="425">
        <v>120.78999999999999</v>
      </c>
      <c r="R24" s="366"/>
      <c r="S24" s="421"/>
    </row>
    <row r="25" spans="1:19" x14ac:dyDescent="0.2">
      <c r="A25" s="423">
        <v>13</v>
      </c>
      <c r="B25" s="424" t="s">
        <v>899</v>
      </c>
      <c r="C25" s="425">
        <v>742.85</v>
      </c>
      <c r="D25" s="425">
        <v>820.94</v>
      </c>
      <c r="E25" s="425">
        <v>1563.79</v>
      </c>
      <c r="F25" s="426">
        <v>55.7</v>
      </c>
      <c r="G25" s="425">
        <v>0</v>
      </c>
      <c r="H25" s="425">
        <v>55.7</v>
      </c>
      <c r="I25" s="425">
        <v>680.3</v>
      </c>
      <c r="J25" s="425">
        <v>820.94</v>
      </c>
      <c r="K25" s="425">
        <v>1501.24</v>
      </c>
      <c r="L25" s="425">
        <v>610.41999999999996</v>
      </c>
      <c r="M25" s="425">
        <v>638.52</v>
      </c>
      <c r="N25" s="425">
        <v>1248.94</v>
      </c>
      <c r="O25" s="425">
        <v>125.58000000000004</v>
      </c>
      <c r="P25" s="425">
        <v>182.42000000000007</v>
      </c>
      <c r="Q25" s="425">
        <v>308.00000000000011</v>
      </c>
      <c r="R25" s="366"/>
      <c r="S25" s="421"/>
    </row>
    <row r="26" spans="1:19" x14ac:dyDescent="0.2">
      <c r="A26" s="423">
        <v>14</v>
      </c>
      <c r="B26" s="424" t="s">
        <v>900</v>
      </c>
      <c r="C26" s="425">
        <v>415.38</v>
      </c>
      <c r="D26" s="425">
        <v>478.39</v>
      </c>
      <c r="E26" s="425">
        <v>893.77</v>
      </c>
      <c r="F26" s="426">
        <v>32.450000000000003</v>
      </c>
      <c r="G26" s="425">
        <v>0</v>
      </c>
      <c r="H26" s="425">
        <v>32.450000000000003</v>
      </c>
      <c r="I26" s="425">
        <v>376.08</v>
      </c>
      <c r="J26" s="425">
        <v>478.39</v>
      </c>
      <c r="K26" s="425">
        <v>854.47</v>
      </c>
      <c r="L26" s="425">
        <v>346.3</v>
      </c>
      <c r="M26" s="425">
        <v>362.24</v>
      </c>
      <c r="N26" s="425">
        <v>708.54</v>
      </c>
      <c r="O26" s="425">
        <v>62.229999999999961</v>
      </c>
      <c r="P26" s="425">
        <v>116.14999999999998</v>
      </c>
      <c r="Q26" s="425">
        <v>178.37999999999994</v>
      </c>
      <c r="R26" s="366"/>
      <c r="S26" s="421"/>
    </row>
    <row r="27" spans="1:19" x14ac:dyDescent="0.2">
      <c r="A27" s="775" t="s">
        <v>18</v>
      </c>
      <c r="B27" s="776"/>
      <c r="C27" s="427">
        <v>9209.07</v>
      </c>
      <c r="D27" s="427">
        <v>10247.6</v>
      </c>
      <c r="E27" s="427">
        <v>19456.669999999998</v>
      </c>
      <c r="F27" s="427">
        <v>612.75</v>
      </c>
      <c r="G27" s="427">
        <v>0</v>
      </c>
      <c r="H27" s="427">
        <v>612.75000000000011</v>
      </c>
      <c r="I27" s="427">
        <v>8500.69</v>
      </c>
      <c r="J27" s="427">
        <v>10247.6</v>
      </c>
      <c r="K27" s="427">
        <v>18748.290000000005</v>
      </c>
      <c r="L27" s="427">
        <v>7605.880000000001</v>
      </c>
      <c r="M27" s="427">
        <v>7956.02</v>
      </c>
      <c r="N27" s="427">
        <v>15561.900000000001</v>
      </c>
      <c r="O27" s="427">
        <v>1507.5600000000004</v>
      </c>
      <c r="P27" s="427">
        <v>2291.5700000000002</v>
      </c>
      <c r="Q27" s="427">
        <v>1759.48</v>
      </c>
    </row>
    <row r="28" spans="1:19" x14ac:dyDescent="0.2">
      <c r="A28" s="11"/>
      <c r="B28" s="29"/>
      <c r="C28" s="29"/>
      <c r="D28" s="29"/>
      <c r="E28" s="21"/>
      <c r="F28" s="21"/>
      <c r="G28" s="21"/>
      <c r="H28" s="21"/>
      <c r="I28" s="21"/>
      <c r="J28" s="21"/>
      <c r="K28" s="21"/>
      <c r="L28" s="21"/>
      <c r="M28" s="21"/>
      <c r="N28" s="21"/>
      <c r="O28" s="21"/>
      <c r="P28" s="21"/>
      <c r="Q28" s="21"/>
    </row>
    <row r="29" spans="1:19" ht="14.25" customHeight="1" x14ac:dyDescent="0.2">
      <c r="A29" s="774" t="s">
        <v>673</v>
      </c>
      <c r="B29" s="774"/>
      <c r="C29" s="774"/>
      <c r="D29" s="774"/>
      <c r="E29" s="774"/>
      <c r="F29" s="774"/>
      <c r="G29" s="774"/>
      <c r="H29" s="774"/>
      <c r="I29" s="774"/>
      <c r="J29" s="774"/>
      <c r="K29" s="774"/>
      <c r="L29" s="774"/>
      <c r="M29" s="774"/>
      <c r="N29" s="774"/>
      <c r="O29" s="774"/>
      <c r="P29" s="774"/>
      <c r="Q29" s="774"/>
    </row>
    <row r="30" spans="1:19" ht="15.75" customHeight="1" x14ac:dyDescent="0.2">
      <c r="A30" s="33"/>
      <c r="B30" s="40"/>
      <c r="C30" s="40"/>
      <c r="D30" s="40"/>
      <c r="E30" s="40"/>
      <c r="F30" s="40"/>
      <c r="G30" s="40"/>
      <c r="H30" s="40"/>
      <c r="I30" s="40"/>
      <c r="J30" s="40"/>
      <c r="K30" s="40"/>
      <c r="L30" s="40"/>
      <c r="M30" s="40"/>
      <c r="N30" s="40"/>
      <c r="O30" s="40"/>
      <c r="P30" s="40"/>
      <c r="Q30" s="40"/>
    </row>
    <row r="31" spans="1:19" ht="15.75" customHeight="1" x14ac:dyDescent="0.2">
      <c r="A31" s="14" t="s">
        <v>1033</v>
      </c>
      <c r="B31" s="14"/>
      <c r="C31" s="14"/>
      <c r="D31" s="14"/>
      <c r="E31" s="14"/>
      <c r="F31" s="14"/>
      <c r="G31" s="14"/>
      <c r="H31" s="14"/>
      <c r="I31" s="14"/>
      <c r="J31" s="14"/>
      <c r="K31" s="14"/>
      <c r="L31" s="14"/>
      <c r="M31" s="14"/>
      <c r="P31" s="659" t="s">
        <v>901</v>
      </c>
      <c r="Q31" s="659"/>
    </row>
    <row r="32" spans="1:19" ht="12.75" customHeight="1" x14ac:dyDescent="0.2">
      <c r="A32" s="659" t="s">
        <v>13</v>
      </c>
      <c r="B32" s="659"/>
      <c r="C32" s="659"/>
      <c r="D32" s="659"/>
      <c r="E32" s="659"/>
      <c r="F32" s="659"/>
      <c r="G32" s="659"/>
      <c r="H32" s="659"/>
      <c r="I32" s="659"/>
      <c r="J32" s="659"/>
      <c r="K32" s="659"/>
      <c r="L32" s="659"/>
      <c r="M32" s="659"/>
      <c r="N32" s="659"/>
      <c r="O32" s="659"/>
      <c r="P32" s="659"/>
      <c r="Q32" s="659"/>
    </row>
    <row r="33" spans="1:18" ht="12.75" customHeight="1" x14ac:dyDescent="0.2">
      <c r="A33" s="659" t="s">
        <v>19</v>
      </c>
      <c r="B33" s="659"/>
      <c r="C33" s="659"/>
      <c r="D33" s="659"/>
      <c r="E33" s="659"/>
      <c r="F33" s="659"/>
      <c r="G33" s="659"/>
      <c r="H33" s="659"/>
      <c r="I33" s="659"/>
      <c r="J33" s="659"/>
      <c r="K33" s="659"/>
      <c r="L33" s="659"/>
      <c r="M33" s="659"/>
      <c r="N33" s="659"/>
      <c r="O33" s="659"/>
      <c r="P33" s="659"/>
      <c r="Q33" s="659"/>
    </row>
    <row r="34" spans="1:18" x14ac:dyDescent="0.2">
      <c r="A34" s="14"/>
      <c r="B34" s="14"/>
      <c r="C34" s="14"/>
      <c r="D34" s="14"/>
      <c r="E34" s="14"/>
      <c r="F34" s="14"/>
      <c r="G34" s="14"/>
      <c r="H34" s="14"/>
      <c r="I34" s="14"/>
      <c r="J34" s="14"/>
      <c r="K34" s="14"/>
      <c r="L34" s="14"/>
      <c r="M34" s="14"/>
      <c r="O34" s="641" t="s">
        <v>85</v>
      </c>
      <c r="P34" s="641"/>
      <c r="Q34" s="641"/>
      <c r="R34" s="34"/>
    </row>
  </sheetData>
  <mergeCells count="20">
    <mergeCell ref="O34:Q34"/>
    <mergeCell ref="P1:Q1"/>
    <mergeCell ref="A2:Q2"/>
    <mergeCell ref="A3:Q3"/>
    <mergeCell ref="N9:Q9"/>
    <mergeCell ref="D6:O6"/>
    <mergeCell ref="R1:R10"/>
    <mergeCell ref="A33:Q33"/>
    <mergeCell ref="I10:K10"/>
    <mergeCell ref="L10:N10"/>
    <mergeCell ref="O10:Q10"/>
    <mergeCell ref="P31:Q31"/>
    <mergeCell ref="A32:Q32"/>
    <mergeCell ref="A8:B8"/>
    <mergeCell ref="A29:Q29"/>
    <mergeCell ref="A10:A11"/>
    <mergeCell ref="B10:B11"/>
    <mergeCell ref="C10:E10"/>
    <mergeCell ref="F10:H10"/>
    <mergeCell ref="A27:B27"/>
  </mergeCells>
  <phoneticPr fontId="0" type="noConversion"/>
  <printOptions horizontalCentered="1"/>
  <pageMargins left="0.70866141732283472" right="0.70866141732283472" top="0.23622047244094491" bottom="0" header="0.31496062992125984" footer="0.31496062992125984"/>
  <pageSetup paperSize="9"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6"/>
  <sheetViews>
    <sheetView view="pageBreakPreview" topLeftCell="A10" zoomScale="77" zoomScaleNormal="80" zoomScaleSheetLayoutView="77" workbookViewId="0">
      <selection activeCell="A33" sqref="A33"/>
    </sheetView>
  </sheetViews>
  <sheetFormatPr defaultRowHeight="12.75" x14ac:dyDescent="0.2"/>
  <cols>
    <col min="2" max="2" width="28" customWidth="1"/>
    <col min="3" max="3" width="14.7109375" customWidth="1"/>
    <col min="4" max="4" width="11.28515625" customWidth="1"/>
    <col min="5" max="5" width="12.42578125" customWidth="1"/>
    <col min="6" max="6" width="12" customWidth="1"/>
    <col min="7" max="7" width="13.140625" customWidth="1"/>
    <col min="20" max="20" width="10.42578125" customWidth="1"/>
    <col min="21" max="21" width="11.140625" customWidth="1"/>
    <col min="22" max="22" width="11.85546875" customWidth="1"/>
  </cols>
  <sheetData>
    <row r="1" spans="1:22" ht="15" x14ac:dyDescent="0.2">
      <c r="Q1" s="780" t="s">
        <v>66</v>
      </c>
      <c r="R1" s="780"/>
      <c r="S1" s="780"/>
      <c r="T1" s="780"/>
      <c r="U1" s="780"/>
      <c r="V1" s="780"/>
    </row>
    <row r="3" spans="1:22" ht="15" x14ac:dyDescent="0.2">
      <c r="A3" s="723" t="s">
        <v>0</v>
      </c>
      <c r="B3" s="723"/>
      <c r="C3" s="723"/>
      <c r="D3" s="723"/>
      <c r="E3" s="723"/>
      <c r="F3" s="723"/>
      <c r="G3" s="723"/>
      <c r="H3" s="723"/>
      <c r="I3" s="723"/>
      <c r="J3" s="723"/>
      <c r="K3" s="723"/>
      <c r="L3" s="723"/>
      <c r="M3" s="723"/>
      <c r="N3" s="723"/>
      <c r="O3" s="723"/>
      <c r="P3" s="723"/>
      <c r="Q3" s="723"/>
    </row>
    <row r="4" spans="1:22" ht="20.25" x14ac:dyDescent="0.3">
      <c r="A4" s="701" t="s">
        <v>705</v>
      </c>
      <c r="B4" s="701"/>
      <c r="C4" s="701"/>
      <c r="D4" s="701"/>
      <c r="E4" s="701"/>
      <c r="F4" s="701"/>
      <c r="G4" s="701"/>
      <c r="H4" s="701"/>
      <c r="I4" s="701"/>
      <c r="J4" s="701"/>
      <c r="K4" s="701"/>
      <c r="L4" s="701"/>
      <c r="M4" s="701"/>
      <c r="N4" s="701"/>
      <c r="O4" s="701"/>
      <c r="P4" s="701"/>
      <c r="Q4" s="42"/>
    </row>
    <row r="5" spans="1:22" ht="15.75" x14ac:dyDescent="0.25">
      <c r="A5" s="777" t="s">
        <v>927</v>
      </c>
      <c r="B5" s="777"/>
      <c r="C5" s="777"/>
      <c r="D5" s="777"/>
      <c r="E5" s="777"/>
      <c r="F5" s="777"/>
      <c r="G5" s="777"/>
      <c r="H5" s="777"/>
      <c r="I5" s="777"/>
      <c r="J5" s="777"/>
      <c r="K5" s="777"/>
      <c r="L5" s="777"/>
      <c r="M5" s="777"/>
      <c r="N5" s="777"/>
      <c r="O5" s="777"/>
      <c r="P5" s="777"/>
      <c r="Q5" s="777"/>
    </row>
    <row r="6" spans="1:22" x14ac:dyDescent="0.2">
      <c r="A6" s="34"/>
      <c r="B6" s="34"/>
      <c r="C6" s="158"/>
      <c r="D6" s="34"/>
      <c r="E6" s="34"/>
      <c r="F6" s="34"/>
      <c r="G6" s="34"/>
      <c r="H6" s="34"/>
      <c r="I6" s="34"/>
      <c r="J6" s="34"/>
      <c r="K6" s="34"/>
      <c r="L6" s="34"/>
      <c r="M6" s="34"/>
      <c r="N6" s="34"/>
      <c r="O6" s="34"/>
      <c r="P6" s="34"/>
      <c r="Q6" s="34"/>
      <c r="U6" s="34"/>
    </row>
    <row r="8" spans="1:22" ht="15.75" x14ac:dyDescent="0.25">
      <c r="A8" s="639" t="s">
        <v>852</v>
      </c>
      <c r="B8" s="639"/>
      <c r="C8" s="639"/>
      <c r="D8" s="639"/>
      <c r="E8" s="639"/>
      <c r="F8" s="639"/>
      <c r="G8" s="639"/>
      <c r="H8" s="639"/>
      <c r="I8" s="639"/>
      <c r="J8" s="639"/>
      <c r="K8" s="639"/>
      <c r="L8" s="639"/>
      <c r="M8" s="639"/>
      <c r="N8" s="639"/>
      <c r="O8" s="639"/>
      <c r="P8" s="639"/>
      <c r="Q8" s="639"/>
      <c r="R8" s="639"/>
      <c r="S8" s="639"/>
    </row>
    <row r="9" spans="1:22" ht="15.75" x14ac:dyDescent="0.25">
      <c r="A9" s="45"/>
      <c r="B9" s="38"/>
      <c r="C9" s="38"/>
      <c r="D9" s="38"/>
      <c r="E9" s="38"/>
      <c r="F9" s="38"/>
      <c r="G9" s="38"/>
      <c r="H9" s="38"/>
      <c r="I9" s="38"/>
      <c r="J9" s="38"/>
      <c r="K9" s="38"/>
      <c r="L9" s="38"/>
      <c r="M9" s="38"/>
      <c r="N9" s="38"/>
      <c r="O9" s="38"/>
      <c r="Q9" s="34"/>
      <c r="R9" s="34"/>
      <c r="S9" s="34"/>
      <c r="U9" s="784" t="s">
        <v>224</v>
      </c>
      <c r="V9" s="784"/>
    </row>
    <row r="10" spans="1:22" x14ac:dyDescent="0.2">
      <c r="P10" s="711" t="s">
        <v>785</v>
      </c>
      <c r="Q10" s="711"/>
      <c r="R10" s="711"/>
      <c r="S10" s="711"/>
      <c r="T10" s="711"/>
      <c r="U10" s="711"/>
      <c r="V10" s="711"/>
    </row>
    <row r="11" spans="1:22" ht="28.15" customHeight="1" x14ac:dyDescent="0.2">
      <c r="A11" s="778" t="s">
        <v>24</v>
      </c>
      <c r="B11" s="713" t="s">
        <v>204</v>
      </c>
      <c r="C11" s="713" t="s">
        <v>373</v>
      </c>
      <c r="D11" s="713" t="s">
        <v>477</v>
      </c>
      <c r="E11" s="642" t="s">
        <v>765</v>
      </c>
      <c r="F11" s="642"/>
      <c r="G11" s="642"/>
      <c r="H11" s="612" t="s">
        <v>796</v>
      </c>
      <c r="I11" s="658"/>
      <c r="J11" s="613"/>
      <c r="K11" s="673" t="s">
        <v>375</v>
      </c>
      <c r="L11" s="674"/>
      <c r="M11" s="768"/>
      <c r="N11" s="781" t="s">
        <v>156</v>
      </c>
      <c r="O11" s="782"/>
      <c r="P11" s="783"/>
      <c r="Q11" s="632" t="s">
        <v>797</v>
      </c>
      <c r="R11" s="632"/>
      <c r="S11" s="632"/>
      <c r="T11" s="713" t="s">
        <v>246</v>
      </c>
      <c r="U11" s="713" t="s">
        <v>428</v>
      </c>
      <c r="V11" s="713" t="s">
        <v>376</v>
      </c>
    </row>
    <row r="12" spans="1:22" ht="64.900000000000006" customHeight="1" x14ac:dyDescent="0.2">
      <c r="A12" s="779"/>
      <c r="B12" s="714"/>
      <c r="C12" s="714"/>
      <c r="D12" s="714"/>
      <c r="E12" s="5" t="s">
        <v>179</v>
      </c>
      <c r="F12" s="5" t="s">
        <v>205</v>
      </c>
      <c r="G12" s="5" t="s">
        <v>18</v>
      </c>
      <c r="H12" s="5" t="s">
        <v>179</v>
      </c>
      <c r="I12" s="5" t="s">
        <v>205</v>
      </c>
      <c r="J12" s="5" t="s">
        <v>18</v>
      </c>
      <c r="K12" s="5" t="s">
        <v>179</v>
      </c>
      <c r="L12" s="5" t="s">
        <v>205</v>
      </c>
      <c r="M12" s="5" t="s">
        <v>18</v>
      </c>
      <c r="N12" s="5" t="s">
        <v>179</v>
      </c>
      <c r="O12" s="5" t="s">
        <v>205</v>
      </c>
      <c r="P12" s="5" t="s">
        <v>18</v>
      </c>
      <c r="Q12" s="5" t="s">
        <v>234</v>
      </c>
      <c r="R12" s="5" t="s">
        <v>216</v>
      </c>
      <c r="S12" s="5" t="s">
        <v>217</v>
      </c>
      <c r="T12" s="714"/>
      <c r="U12" s="714"/>
      <c r="V12" s="714"/>
    </row>
    <row r="13" spans="1:22" x14ac:dyDescent="0.2">
      <c r="A13" s="157">
        <v>1</v>
      </c>
      <c r="B13" s="104">
        <v>2</v>
      </c>
      <c r="C13" s="8">
        <v>3</v>
      </c>
      <c r="D13" s="104">
        <v>4</v>
      </c>
      <c r="E13" s="104">
        <v>5</v>
      </c>
      <c r="F13" s="8">
        <v>6</v>
      </c>
      <c r="G13" s="104">
        <v>7</v>
      </c>
      <c r="H13" s="104">
        <v>8</v>
      </c>
      <c r="I13" s="8">
        <v>9</v>
      </c>
      <c r="J13" s="104">
        <v>10</v>
      </c>
      <c r="K13" s="104">
        <v>11</v>
      </c>
      <c r="L13" s="8">
        <v>12</v>
      </c>
      <c r="M13" s="104">
        <v>13</v>
      </c>
      <c r="N13" s="104">
        <v>14</v>
      </c>
      <c r="O13" s="8">
        <v>15</v>
      </c>
      <c r="P13" s="104">
        <v>16</v>
      </c>
      <c r="Q13" s="104">
        <v>17</v>
      </c>
      <c r="R13" s="8">
        <v>18</v>
      </c>
      <c r="S13" s="104">
        <v>19</v>
      </c>
      <c r="T13" s="104">
        <v>20</v>
      </c>
      <c r="U13" s="8">
        <v>21</v>
      </c>
      <c r="V13" s="104">
        <v>22</v>
      </c>
    </row>
    <row r="14" spans="1:22" ht="21.6" customHeight="1" x14ac:dyDescent="0.2">
      <c r="A14" s="428">
        <v>1</v>
      </c>
      <c r="B14" s="429" t="s">
        <v>887</v>
      </c>
      <c r="C14" s="430">
        <v>673</v>
      </c>
      <c r="D14" s="430">
        <v>537</v>
      </c>
      <c r="E14" s="431">
        <v>40.380000000000003</v>
      </c>
      <c r="F14" s="431">
        <v>477.93</v>
      </c>
      <c r="G14" s="431">
        <v>518.31000000000006</v>
      </c>
      <c r="H14" s="431">
        <v>0.83</v>
      </c>
      <c r="I14" s="431">
        <v>0</v>
      </c>
      <c r="J14" s="431">
        <v>0.83</v>
      </c>
      <c r="K14" s="431">
        <v>39.550000000000004</v>
      </c>
      <c r="L14" s="431">
        <v>477.93</v>
      </c>
      <c r="M14" s="431">
        <v>517.48</v>
      </c>
      <c r="N14" s="431">
        <v>32.22</v>
      </c>
      <c r="O14" s="431">
        <v>427.45</v>
      </c>
      <c r="P14" s="431">
        <v>459.66999999999996</v>
      </c>
      <c r="Q14" s="431">
        <v>8.1600000000000037</v>
      </c>
      <c r="R14" s="431">
        <v>50.480000000000018</v>
      </c>
      <c r="S14" s="431">
        <v>58.640000000000022</v>
      </c>
      <c r="T14" s="430" t="s">
        <v>926</v>
      </c>
      <c r="U14" s="430">
        <v>537</v>
      </c>
      <c r="V14" s="430">
        <v>537</v>
      </c>
    </row>
    <row r="15" spans="1:22" ht="21.6" customHeight="1" x14ac:dyDescent="0.2">
      <c r="A15" s="428">
        <v>2</v>
      </c>
      <c r="B15" s="429" t="s">
        <v>888</v>
      </c>
      <c r="C15" s="430">
        <v>603</v>
      </c>
      <c r="D15" s="430">
        <v>492</v>
      </c>
      <c r="E15" s="431">
        <v>36.18</v>
      </c>
      <c r="F15" s="431">
        <v>437.88</v>
      </c>
      <c r="G15" s="431">
        <v>474.06</v>
      </c>
      <c r="H15" s="431">
        <v>0.3</v>
      </c>
      <c r="I15" s="431">
        <v>0</v>
      </c>
      <c r="J15" s="431">
        <v>0.3</v>
      </c>
      <c r="K15" s="431">
        <v>35.880000000000003</v>
      </c>
      <c r="L15" s="431">
        <v>437.88</v>
      </c>
      <c r="M15" s="431">
        <v>473.76</v>
      </c>
      <c r="N15" s="431">
        <v>29.52</v>
      </c>
      <c r="O15" s="431">
        <v>391.63</v>
      </c>
      <c r="P15" s="431">
        <v>421.15</v>
      </c>
      <c r="Q15" s="431">
        <v>6.66</v>
      </c>
      <c r="R15" s="431">
        <v>46.25</v>
      </c>
      <c r="S15" s="431">
        <v>52.91</v>
      </c>
      <c r="T15" s="430" t="s">
        <v>926</v>
      </c>
      <c r="U15" s="430">
        <v>492</v>
      </c>
      <c r="V15" s="430">
        <v>492</v>
      </c>
    </row>
    <row r="16" spans="1:22" ht="21.6" customHeight="1" x14ac:dyDescent="0.2">
      <c r="A16" s="428">
        <v>3</v>
      </c>
      <c r="B16" s="429" t="s">
        <v>889</v>
      </c>
      <c r="C16" s="430">
        <v>495</v>
      </c>
      <c r="D16" s="430">
        <v>422</v>
      </c>
      <c r="E16" s="431">
        <v>29.7</v>
      </c>
      <c r="F16" s="431">
        <v>375.58</v>
      </c>
      <c r="G16" s="431">
        <v>405.28</v>
      </c>
      <c r="H16" s="431">
        <v>0.3</v>
      </c>
      <c r="I16" s="431">
        <v>0</v>
      </c>
      <c r="J16" s="431">
        <v>0.3</v>
      </c>
      <c r="K16" s="431">
        <v>29.4</v>
      </c>
      <c r="L16" s="431">
        <v>375.58</v>
      </c>
      <c r="M16" s="431">
        <v>404.97999999999996</v>
      </c>
      <c r="N16" s="431">
        <v>25.32</v>
      </c>
      <c r="O16" s="431">
        <v>335.91</v>
      </c>
      <c r="P16" s="431">
        <v>361.23</v>
      </c>
      <c r="Q16" s="431">
        <v>4.379999999999999</v>
      </c>
      <c r="R16" s="431">
        <v>39.669999999999959</v>
      </c>
      <c r="S16" s="431">
        <v>44.049999999999955</v>
      </c>
      <c r="T16" s="430" t="s">
        <v>926</v>
      </c>
      <c r="U16" s="430">
        <v>422</v>
      </c>
      <c r="V16" s="430">
        <v>422</v>
      </c>
    </row>
    <row r="17" spans="1:22" ht="21.6" customHeight="1" x14ac:dyDescent="0.2">
      <c r="A17" s="428">
        <v>4</v>
      </c>
      <c r="B17" s="429" t="s">
        <v>890</v>
      </c>
      <c r="C17" s="430">
        <v>517</v>
      </c>
      <c r="D17" s="430">
        <v>417</v>
      </c>
      <c r="E17" s="431">
        <v>31.02</v>
      </c>
      <c r="F17" s="431">
        <v>371.13</v>
      </c>
      <c r="G17" s="431">
        <v>402.15</v>
      </c>
      <c r="H17" s="431">
        <v>0.1</v>
      </c>
      <c r="I17" s="431">
        <v>0</v>
      </c>
      <c r="J17" s="431">
        <v>0.1</v>
      </c>
      <c r="K17" s="431">
        <v>30.919999999999998</v>
      </c>
      <c r="L17" s="431">
        <v>371.13</v>
      </c>
      <c r="M17" s="431">
        <v>402.05</v>
      </c>
      <c r="N17" s="431">
        <v>25.02</v>
      </c>
      <c r="O17" s="431">
        <v>331.93</v>
      </c>
      <c r="P17" s="431">
        <v>356.95</v>
      </c>
      <c r="Q17" s="431">
        <v>6</v>
      </c>
      <c r="R17" s="431">
        <v>39.199999999999989</v>
      </c>
      <c r="S17" s="431">
        <v>45.199999999999989</v>
      </c>
      <c r="T17" s="430" t="s">
        <v>926</v>
      </c>
      <c r="U17" s="430">
        <v>417</v>
      </c>
      <c r="V17" s="430">
        <v>417</v>
      </c>
    </row>
    <row r="18" spans="1:22" ht="21.6" customHeight="1" x14ac:dyDescent="0.2">
      <c r="A18" s="428">
        <v>5</v>
      </c>
      <c r="B18" s="429" t="s">
        <v>891</v>
      </c>
      <c r="C18" s="430">
        <v>561</v>
      </c>
      <c r="D18" s="430">
        <v>461</v>
      </c>
      <c r="E18" s="431">
        <v>33.659999999999997</v>
      </c>
      <c r="F18" s="431">
        <v>410.29</v>
      </c>
      <c r="G18" s="431">
        <v>443.95000000000005</v>
      </c>
      <c r="H18" s="431">
        <v>0.35</v>
      </c>
      <c r="I18" s="431">
        <v>0</v>
      </c>
      <c r="J18" s="431">
        <v>0.35</v>
      </c>
      <c r="K18" s="431">
        <v>33.309999999999995</v>
      </c>
      <c r="L18" s="431">
        <v>410.29</v>
      </c>
      <c r="M18" s="431">
        <v>443.6</v>
      </c>
      <c r="N18" s="431">
        <v>27.66</v>
      </c>
      <c r="O18" s="431">
        <v>366.96</v>
      </c>
      <c r="P18" s="431">
        <v>394.62</v>
      </c>
      <c r="Q18" s="431">
        <v>5.9999999999999964</v>
      </c>
      <c r="R18" s="431">
        <v>43.330000000000041</v>
      </c>
      <c r="S18" s="431">
        <v>49.330000000000041</v>
      </c>
      <c r="T18" s="430" t="s">
        <v>926</v>
      </c>
      <c r="U18" s="430">
        <v>461</v>
      </c>
      <c r="V18" s="430">
        <v>461</v>
      </c>
    </row>
    <row r="19" spans="1:22" ht="21.6" customHeight="1" x14ac:dyDescent="0.2">
      <c r="A19" s="428">
        <v>6</v>
      </c>
      <c r="B19" s="429" t="s">
        <v>892</v>
      </c>
      <c r="C19" s="430">
        <v>392</v>
      </c>
      <c r="D19" s="430">
        <v>308</v>
      </c>
      <c r="E19" s="431">
        <v>23.52</v>
      </c>
      <c r="F19" s="431">
        <v>274.12</v>
      </c>
      <c r="G19" s="431">
        <v>297.64</v>
      </c>
      <c r="H19" s="431">
        <v>0.72</v>
      </c>
      <c r="I19" s="431">
        <v>0</v>
      </c>
      <c r="J19" s="431">
        <v>0.72</v>
      </c>
      <c r="K19" s="431">
        <v>22.8</v>
      </c>
      <c r="L19" s="431">
        <v>274.12</v>
      </c>
      <c r="M19" s="431">
        <v>296.92</v>
      </c>
      <c r="N19" s="431">
        <v>18.48</v>
      </c>
      <c r="O19" s="431">
        <v>245.17</v>
      </c>
      <c r="P19" s="431">
        <v>263.64999999999998</v>
      </c>
      <c r="Q19" s="431">
        <v>5.0399999999999991</v>
      </c>
      <c r="R19" s="431">
        <v>28.950000000000017</v>
      </c>
      <c r="S19" s="431">
        <v>33.990000000000016</v>
      </c>
      <c r="T19" s="430" t="s">
        <v>926</v>
      </c>
      <c r="U19" s="430">
        <v>308</v>
      </c>
      <c r="V19" s="430">
        <v>308</v>
      </c>
    </row>
    <row r="20" spans="1:22" ht="21.6" customHeight="1" x14ac:dyDescent="0.2">
      <c r="A20" s="428">
        <v>7</v>
      </c>
      <c r="B20" s="429" t="s">
        <v>893</v>
      </c>
      <c r="C20" s="430">
        <v>618</v>
      </c>
      <c r="D20" s="430">
        <v>487</v>
      </c>
      <c r="E20" s="431">
        <v>37.08</v>
      </c>
      <c r="F20" s="431">
        <v>433.43</v>
      </c>
      <c r="G20" s="431">
        <v>470.51</v>
      </c>
      <c r="H20" s="431">
        <v>0.36</v>
      </c>
      <c r="I20" s="431">
        <v>0</v>
      </c>
      <c r="J20" s="431">
        <v>0.36</v>
      </c>
      <c r="K20" s="431">
        <v>36.72</v>
      </c>
      <c r="L20" s="431">
        <v>433.43</v>
      </c>
      <c r="M20" s="431">
        <v>470.15</v>
      </c>
      <c r="N20" s="431">
        <v>29.22</v>
      </c>
      <c r="O20" s="431">
        <v>387.65</v>
      </c>
      <c r="P20" s="431">
        <v>416.87</v>
      </c>
      <c r="Q20" s="431">
        <v>7.8599999999999994</v>
      </c>
      <c r="R20" s="431">
        <v>45.78000000000003</v>
      </c>
      <c r="S20" s="431">
        <v>53.640000000000029</v>
      </c>
      <c r="T20" s="430" t="s">
        <v>926</v>
      </c>
      <c r="U20" s="430">
        <v>487</v>
      </c>
      <c r="V20" s="430">
        <v>487</v>
      </c>
    </row>
    <row r="21" spans="1:22" ht="21.6" customHeight="1" x14ac:dyDescent="0.2">
      <c r="A21" s="428">
        <v>8</v>
      </c>
      <c r="B21" s="429" t="s">
        <v>894</v>
      </c>
      <c r="C21" s="430">
        <v>680</v>
      </c>
      <c r="D21" s="430">
        <v>528</v>
      </c>
      <c r="E21" s="431">
        <v>40.799999999999997</v>
      </c>
      <c r="F21" s="431">
        <v>469.92</v>
      </c>
      <c r="G21" s="431">
        <v>510.72</v>
      </c>
      <c r="H21" s="431">
        <v>0.6</v>
      </c>
      <c r="I21" s="431">
        <v>0</v>
      </c>
      <c r="J21" s="431">
        <v>0.6</v>
      </c>
      <c r="K21" s="431">
        <v>40.199999999999996</v>
      </c>
      <c r="L21" s="431">
        <v>469.92</v>
      </c>
      <c r="M21" s="431">
        <v>510.12</v>
      </c>
      <c r="N21" s="431">
        <v>31.68</v>
      </c>
      <c r="O21" s="431">
        <v>420.29</v>
      </c>
      <c r="P21" s="431">
        <v>451.97</v>
      </c>
      <c r="Q21" s="431">
        <v>9.1199999999999974</v>
      </c>
      <c r="R21" s="431">
        <v>49.629999999999995</v>
      </c>
      <c r="S21" s="431">
        <v>58.749999999999993</v>
      </c>
      <c r="T21" s="430" t="s">
        <v>926</v>
      </c>
      <c r="U21" s="430">
        <v>528</v>
      </c>
      <c r="V21" s="430">
        <v>528</v>
      </c>
    </row>
    <row r="22" spans="1:22" ht="21.6" customHeight="1" x14ac:dyDescent="0.2">
      <c r="A22" s="428">
        <v>9</v>
      </c>
      <c r="B22" s="429" t="s">
        <v>895</v>
      </c>
      <c r="C22" s="430">
        <v>822</v>
      </c>
      <c r="D22" s="430">
        <v>616</v>
      </c>
      <c r="E22" s="431">
        <v>49.32</v>
      </c>
      <c r="F22" s="431">
        <v>548.24</v>
      </c>
      <c r="G22" s="431">
        <v>597.56000000000006</v>
      </c>
      <c r="H22" s="431">
        <v>0.89</v>
      </c>
      <c r="I22" s="431">
        <v>0</v>
      </c>
      <c r="J22" s="431">
        <v>0.89</v>
      </c>
      <c r="K22" s="431">
        <v>48.43</v>
      </c>
      <c r="L22" s="431">
        <v>548.24</v>
      </c>
      <c r="M22" s="431">
        <v>596.66999999999996</v>
      </c>
      <c r="N22" s="431">
        <v>36.96</v>
      </c>
      <c r="O22" s="431">
        <v>490.34</v>
      </c>
      <c r="P22" s="431">
        <v>527.29999999999995</v>
      </c>
      <c r="Q22" s="431">
        <v>12.36</v>
      </c>
      <c r="R22" s="431">
        <v>57.900000000000034</v>
      </c>
      <c r="S22" s="431">
        <v>70.260000000000034</v>
      </c>
      <c r="T22" s="430" t="s">
        <v>926</v>
      </c>
      <c r="U22" s="430">
        <v>616</v>
      </c>
      <c r="V22" s="430">
        <v>616</v>
      </c>
    </row>
    <row r="23" spans="1:22" ht="21.6" customHeight="1" x14ac:dyDescent="0.2">
      <c r="A23" s="428">
        <v>10</v>
      </c>
      <c r="B23" s="429" t="s">
        <v>896</v>
      </c>
      <c r="C23" s="430">
        <v>1276</v>
      </c>
      <c r="D23" s="430">
        <v>979</v>
      </c>
      <c r="E23" s="431">
        <v>76.56</v>
      </c>
      <c r="F23" s="431">
        <v>871.31</v>
      </c>
      <c r="G23" s="431">
        <v>947.86999999999989</v>
      </c>
      <c r="H23" s="431">
        <v>0</v>
      </c>
      <c r="I23" s="431">
        <v>0</v>
      </c>
      <c r="J23" s="431">
        <v>0</v>
      </c>
      <c r="K23" s="431">
        <v>76.56</v>
      </c>
      <c r="L23" s="431">
        <v>871.31</v>
      </c>
      <c r="M23" s="431">
        <v>947.86999999999989</v>
      </c>
      <c r="N23" s="431">
        <v>58.73</v>
      </c>
      <c r="O23" s="431">
        <v>779.28</v>
      </c>
      <c r="P23" s="431">
        <v>838.01</v>
      </c>
      <c r="Q23" s="431">
        <v>17.830000000000005</v>
      </c>
      <c r="R23" s="431">
        <v>92.029999999999973</v>
      </c>
      <c r="S23" s="431">
        <v>109.85999999999999</v>
      </c>
      <c r="T23" s="430" t="s">
        <v>926</v>
      </c>
      <c r="U23" s="430">
        <v>979</v>
      </c>
      <c r="V23" s="430">
        <v>979</v>
      </c>
    </row>
    <row r="24" spans="1:22" ht="21.6" customHeight="1" x14ac:dyDescent="0.2">
      <c r="A24" s="428">
        <v>11</v>
      </c>
      <c r="B24" s="429" t="s">
        <v>897</v>
      </c>
      <c r="C24" s="430">
        <v>964</v>
      </c>
      <c r="D24" s="430">
        <v>776</v>
      </c>
      <c r="E24" s="431">
        <v>57.84</v>
      </c>
      <c r="F24" s="431">
        <v>690.64</v>
      </c>
      <c r="G24" s="431">
        <v>748.48</v>
      </c>
      <c r="H24" s="431">
        <v>0.6</v>
      </c>
      <c r="I24" s="431">
        <v>0</v>
      </c>
      <c r="J24" s="431">
        <v>0.6</v>
      </c>
      <c r="K24" s="431">
        <v>57.24</v>
      </c>
      <c r="L24" s="431">
        <v>690.64</v>
      </c>
      <c r="M24" s="431">
        <v>747.88</v>
      </c>
      <c r="N24" s="431">
        <v>46.56</v>
      </c>
      <c r="O24" s="431">
        <v>617.70000000000005</v>
      </c>
      <c r="P24" s="431">
        <v>664.26</v>
      </c>
      <c r="Q24" s="431">
        <v>11.280000000000001</v>
      </c>
      <c r="R24" s="431">
        <v>72.939999999999941</v>
      </c>
      <c r="S24" s="431">
        <v>84.219999999999942</v>
      </c>
      <c r="T24" s="430" t="s">
        <v>926</v>
      </c>
      <c r="U24" s="430">
        <v>776</v>
      </c>
      <c r="V24" s="430">
        <v>776</v>
      </c>
    </row>
    <row r="25" spans="1:22" ht="21.6" customHeight="1" x14ac:dyDescent="0.2">
      <c r="A25" s="428">
        <v>12</v>
      </c>
      <c r="B25" s="429" t="s">
        <v>898</v>
      </c>
      <c r="C25" s="430">
        <v>264</v>
      </c>
      <c r="D25" s="430">
        <v>181</v>
      </c>
      <c r="E25" s="431">
        <v>15.84</v>
      </c>
      <c r="F25" s="431">
        <v>161.09</v>
      </c>
      <c r="G25" s="431">
        <v>176.93</v>
      </c>
      <c r="H25" s="431">
        <v>0.3</v>
      </c>
      <c r="I25" s="431">
        <v>0</v>
      </c>
      <c r="J25" s="431">
        <v>0.3</v>
      </c>
      <c r="K25" s="431">
        <v>15.54</v>
      </c>
      <c r="L25" s="431">
        <v>161.09</v>
      </c>
      <c r="M25" s="431">
        <v>176.63</v>
      </c>
      <c r="N25" s="431">
        <v>10.86</v>
      </c>
      <c r="O25" s="431">
        <v>144.08000000000001</v>
      </c>
      <c r="P25" s="431">
        <v>154.94</v>
      </c>
      <c r="Q25" s="431">
        <v>4.9800000000000004</v>
      </c>
      <c r="R25" s="431">
        <v>17.009999999999991</v>
      </c>
      <c r="S25" s="431">
        <v>21.989999999999991</v>
      </c>
      <c r="T25" s="430" t="s">
        <v>926</v>
      </c>
      <c r="U25" s="430">
        <v>181</v>
      </c>
      <c r="V25" s="430">
        <v>181</v>
      </c>
    </row>
    <row r="26" spans="1:22" ht="21.6" customHeight="1" x14ac:dyDescent="0.2">
      <c r="A26" s="428">
        <v>13</v>
      </c>
      <c r="B26" s="429" t="s">
        <v>899</v>
      </c>
      <c r="C26" s="430">
        <v>922</v>
      </c>
      <c r="D26" s="430">
        <v>785</v>
      </c>
      <c r="E26" s="431">
        <v>55.32</v>
      </c>
      <c r="F26" s="431">
        <v>698.65</v>
      </c>
      <c r="G26" s="431">
        <v>753.97</v>
      </c>
      <c r="H26" s="431">
        <v>0.11</v>
      </c>
      <c r="I26" s="431">
        <v>0</v>
      </c>
      <c r="J26" s="431">
        <v>0.11</v>
      </c>
      <c r="K26" s="431">
        <v>55.21</v>
      </c>
      <c r="L26" s="431">
        <v>698.65</v>
      </c>
      <c r="M26" s="431">
        <v>753.86</v>
      </c>
      <c r="N26" s="431">
        <v>47.1</v>
      </c>
      <c r="O26" s="431">
        <v>624.86</v>
      </c>
      <c r="P26" s="431">
        <v>671.96</v>
      </c>
      <c r="Q26" s="431">
        <v>8.2199999999999989</v>
      </c>
      <c r="R26" s="431">
        <v>73.789999999999964</v>
      </c>
      <c r="S26" s="431">
        <v>82.009999999999962</v>
      </c>
      <c r="T26" s="430" t="s">
        <v>926</v>
      </c>
      <c r="U26" s="430">
        <v>785</v>
      </c>
      <c r="V26" s="430">
        <v>785</v>
      </c>
    </row>
    <row r="27" spans="1:22" ht="21.6" customHeight="1" x14ac:dyDescent="0.2">
      <c r="A27" s="428">
        <v>14</v>
      </c>
      <c r="B27" s="429" t="s">
        <v>900</v>
      </c>
      <c r="C27" s="430">
        <v>430</v>
      </c>
      <c r="D27" s="430">
        <v>329</v>
      </c>
      <c r="E27" s="431">
        <v>25.8</v>
      </c>
      <c r="F27" s="431">
        <v>292.81</v>
      </c>
      <c r="G27" s="431">
        <v>318.61</v>
      </c>
      <c r="H27" s="431">
        <v>0.12</v>
      </c>
      <c r="I27" s="431">
        <v>0</v>
      </c>
      <c r="J27" s="431">
        <v>0.12</v>
      </c>
      <c r="K27" s="431">
        <v>25.68</v>
      </c>
      <c r="L27" s="431">
        <v>292.81</v>
      </c>
      <c r="M27" s="431">
        <v>318.49</v>
      </c>
      <c r="N27" s="431">
        <v>19.739999999999998</v>
      </c>
      <c r="O27" s="431">
        <v>261.88</v>
      </c>
      <c r="P27" s="431">
        <v>281.62</v>
      </c>
      <c r="Q27" s="431">
        <v>6.0600000000000023</v>
      </c>
      <c r="R27" s="431">
        <v>30.930000000000007</v>
      </c>
      <c r="S27" s="431">
        <v>36.990000000000009</v>
      </c>
      <c r="T27" s="430" t="s">
        <v>926</v>
      </c>
      <c r="U27" s="430">
        <v>329</v>
      </c>
      <c r="V27" s="430">
        <v>329</v>
      </c>
    </row>
    <row r="28" spans="1:22" ht="21.6" customHeight="1" x14ac:dyDescent="0.25">
      <c r="A28" s="432" t="s">
        <v>18</v>
      </c>
      <c r="B28" s="433"/>
      <c r="C28" s="433">
        <v>9217</v>
      </c>
      <c r="D28" s="433">
        <v>7318</v>
      </c>
      <c r="E28" s="433">
        <v>553.02</v>
      </c>
      <c r="F28" s="434">
        <v>6513.02</v>
      </c>
      <c r="G28" s="434">
        <v>7066.0400000000009</v>
      </c>
      <c r="H28" s="434">
        <v>5.58</v>
      </c>
      <c r="I28" s="434">
        <v>0</v>
      </c>
      <c r="J28" s="434">
        <v>5.5799999999999992</v>
      </c>
      <c r="K28" s="434">
        <v>547.44000000000005</v>
      </c>
      <c r="L28" s="434">
        <v>6513.02</v>
      </c>
      <c r="M28" s="434">
        <v>7060.4599999999991</v>
      </c>
      <c r="N28" s="434">
        <v>439.07000000000005</v>
      </c>
      <c r="O28" s="434">
        <v>5825.13</v>
      </c>
      <c r="P28" s="434">
        <v>6264.2</v>
      </c>
      <c r="Q28" s="434">
        <v>113.95</v>
      </c>
      <c r="R28" s="434">
        <v>687.8900000000001</v>
      </c>
      <c r="S28" s="434">
        <v>801.84</v>
      </c>
      <c r="T28" s="433"/>
      <c r="U28" s="433">
        <v>7318</v>
      </c>
      <c r="V28" s="433">
        <v>7318</v>
      </c>
    </row>
    <row r="33" spans="1:22" x14ac:dyDescent="0.2">
      <c r="A33" s="14" t="s">
        <v>1033</v>
      </c>
      <c r="B33" s="14"/>
      <c r="C33" s="14"/>
      <c r="D33" s="14"/>
      <c r="E33" s="14"/>
      <c r="F33" s="14"/>
      <c r="G33" s="14"/>
      <c r="H33" s="14"/>
      <c r="I33" s="14"/>
      <c r="J33" s="14"/>
      <c r="K33" s="14"/>
      <c r="L33" s="14"/>
      <c r="M33" s="14"/>
      <c r="N33" s="15"/>
      <c r="O33" s="15"/>
      <c r="P33" s="659"/>
      <c r="Q33" s="659"/>
      <c r="T33" s="659" t="s">
        <v>901</v>
      </c>
      <c r="U33" s="659"/>
    </row>
    <row r="34" spans="1:22" ht="13.15" customHeight="1" x14ac:dyDescent="0.2">
      <c r="A34" s="657" t="s">
        <v>928</v>
      </c>
      <c r="B34" s="657"/>
      <c r="C34" s="657"/>
      <c r="D34" s="657"/>
      <c r="E34" s="657"/>
      <c r="F34" s="657"/>
      <c r="G34" s="657"/>
      <c r="H34" s="657"/>
      <c r="I34" s="657"/>
      <c r="J34" s="657"/>
      <c r="K34" s="657"/>
      <c r="L34" s="657"/>
      <c r="M34" s="657"/>
      <c r="N34" s="657"/>
      <c r="O34" s="657"/>
      <c r="P34" s="657"/>
      <c r="Q34" s="657"/>
      <c r="R34" s="657"/>
      <c r="S34" s="657"/>
      <c r="T34" s="657"/>
      <c r="U34" s="657"/>
      <c r="V34" s="657"/>
    </row>
    <row r="35" spans="1:22" ht="13.15" customHeight="1" x14ac:dyDescent="0.2">
      <c r="A35" s="657" t="s">
        <v>929</v>
      </c>
      <c r="B35" s="657"/>
      <c r="C35" s="657"/>
      <c r="D35" s="657"/>
      <c r="E35" s="657"/>
      <c r="F35" s="657"/>
      <c r="G35" s="657"/>
      <c r="H35" s="657"/>
      <c r="I35" s="657"/>
      <c r="J35" s="657"/>
      <c r="K35" s="657"/>
      <c r="L35" s="657"/>
      <c r="M35" s="657"/>
      <c r="N35" s="657"/>
      <c r="O35" s="657"/>
      <c r="P35" s="657"/>
      <c r="Q35" s="657"/>
      <c r="R35" s="657"/>
      <c r="S35" s="657"/>
      <c r="T35" s="657"/>
      <c r="U35" s="657"/>
      <c r="V35" s="657"/>
    </row>
    <row r="36" spans="1:22" x14ac:dyDescent="0.2">
      <c r="O36" s="641" t="s">
        <v>85</v>
      </c>
      <c r="P36" s="641"/>
      <c r="Q36" s="641"/>
    </row>
  </sheetData>
  <mergeCells count="24">
    <mergeCell ref="Q1:V1"/>
    <mergeCell ref="O36:Q36"/>
    <mergeCell ref="P33:Q33"/>
    <mergeCell ref="H11:J11"/>
    <mergeCell ref="Q11:S11"/>
    <mergeCell ref="A3:Q3"/>
    <mergeCell ref="T11:T12"/>
    <mergeCell ref="K11:M11"/>
    <mergeCell ref="D11:D12"/>
    <mergeCell ref="P10:V10"/>
    <mergeCell ref="C11:C12"/>
    <mergeCell ref="B11:B12"/>
    <mergeCell ref="N11:P11"/>
    <mergeCell ref="U9:V9"/>
    <mergeCell ref="A4:P4"/>
    <mergeCell ref="V11:V12"/>
    <mergeCell ref="A35:V35"/>
    <mergeCell ref="A5:Q5"/>
    <mergeCell ref="A8:S8"/>
    <mergeCell ref="U11:U12"/>
    <mergeCell ref="E11:G11"/>
    <mergeCell ref="A11:A12"/>
    <mergeCell ref="T33:U33"/>
    <mergeCell ref="A34:V34"/>
  </mergeCells>
  <printOptions horizontalCentered="1"/>
  <pageMargins left="0.70866141732283472" right="0.70866141732283472" top="0.23622047244094491" bottom="0" header="0.31496062992125984" footer="0.31496062992125984"/>
  <pageSetup paperSize="9" scale="5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5"/>
  <sheetViews>
    <sheetView view="pageBreakPreview" zoomScale="70" zoomScaleNormal="80" zoomScaleSheetLayoutView="70" workbookViewId="0">
      <selection activeCell="A32" sqref="A32"/>
    </sheetView>
  </sheetViews>
  <sheetFormatPr defaultRowHeight="12.75" x14ac:dyDescent="0.2"/>
  <cols>
    <col min="2" max="2" width="27.28515625" customWidth="1"/>
    <col min="3" max="3" width="14.7109375" customWidth="1"/>
    <col min="4" max="4" width="11.140625" customWidth="1"/>
    <col min="5" max="5" width="12.42578125" customWidth="1"/>
    <col min="6" max="6" width="12" customWidth="1"/>
    <col min="7" max="7" width="13.140625" customWidth="1"/>
    <col min="12" max="12" width="10.7109375" customWidth="1"/>
    <col min="13" max="13" width="10.42578125" customWidth="1"/>
    <col min="15" max="15" width="10.140625" customWidth="1"/>
    <col min="16" max="16" width="10.7109375" customWidth="1"/>
    <col min="17" max="17" width="8.85546875" customWidth="1"/>
    <col min="18" max="18" width="9.28515625" customWidth="1"/>
    <col min="19" max="19" width="10" customWidth="1"/>
    <col min="20" max="20" width="10.42578125" customWidth="1"/>
    <col min="21" max="21" width="11.140625" customWidth="1"/>
    <col min="22" max="22" width="11.85546875" customWidth="1"/>
  </cols>
  <sheetData>
    <row r="1" spans="1:22" ht="15" x14ac:dyDescent="0.2">
      <c r="Q1" s="780" t="s">
        <v>206</v>
      </c>
      <c r="R1" s="780"/>
      <c r="S1" s="780"/>
      <c r="T1" s="780"/>
      <c r="U1" s="780"/>
      <c r="V1" s="780"/>
    </row>
    <row r="3" spans="1:22" ht="15" x14ac:dyDescent="0.2">
      <c r="A3" s="723" t="s">
        <v>0</v>
      </c>
      <c r="B3" s="723"/>
      <c r="C3" s="723"/>
      <c r="D3" s="723"/>
      <c r="E3" s="723"/>
      <c r="F3" s="723"/>
      <c r="G3" s="723"/>
      <c r="H3" s="723"/>
      <c r="I3" s="723"/>
      <c r="J3" s="723"/>
      <c r="K3" s="723"/>
      <c r="L3" s="723"/>
      <c r="M3" s="723"/>
      <c r="N3" s="723"/>
      <c r="O3" s="723"/>
      <c r="P3" s="723"/>
      <c r="Q3" s="723"/>
    </row>
    <row r="4" spans="1:22" ht="20.25" x14ac:dyDescent="0.3">
      <c r="A4" s="701" t="s">
        <v>705</v>
      </c>
      <c r="B4" s="701"/>
      <c r="C4" s="701"/>
      <c r="D4" s="701"/>
      <c r="E4" s="701"/>
      <c r="F4" s="701"/>
      <c r="G4" s="701"/>
      <c r="H4" s="701"/>
      <c r="I4" s="701"/>
      <c r="J4" s="701"/>
      <c r="K4" s="701"/>
      <c r="L4" s="701"/>
      <c r="M4" s="701"/>
      <c r="N4" s="701"/>
      <c r="O4" s="701"/>
      <c r="P4" s="701"/>
      <c r="Q4" s="42"/>
    </row>
    <row r="5" spans="1:22" ht="15.75" x14ac:dyDescent="0.25">
      <c r="A5" s="777" t="s">
        <v>932</v>
      </c>
      <c r="B5" s="777"/>
      <c r="C5" s="777"/>
      <c r="D5" s="777"/>
      <c r="E5" s="777"/>
      <c r="F5" s="777"/>
      <c r="G5" s="777"/>
      <c r="H5" s="777"/>
      <c r="I5" s="777"/>
      <c r="J5" s="777"/>
      <c r="K5" s="777"/>
      <c r="L5" s="777"/>
      <c r="M5" s="777"/>
      <c r="N5" s="777"/>
      <c r="O5" s="777"/>
      <c r="P5" s="777"/>
      <c r="Q5" s="777"/>
    </row>
    <row r="6" spans="1:22" x14ac:dyDescent="0.2">
      <c r="A6" s="34"/>
      <c r="B6" s="34"/>
      <c r="C6" s="158"/>
      <c r="D6" s="34"/>
      <c r="E6" s="34"/>
      <c r="F6" s="34"/>
      <c r="G6" s="34"/>
      <c r="H6" s="34"/>
      <c r="I6" s="34"/>
      <c r="J6" s="34"/>
      <c r="K6" s="34"/>
      <c r="L6" s="34"/>
      <c r="M6" s="34"/>
      <c r="N6" s="34"/>
      <c r="O6" s="34"/>
      <c r="P6" s="34"/>
      <c r="Q6" s="34"/>
      <c r="U6" s="34"/>
    </row>
    <row r="7" spans="1:22" ht="15.75" x14ac:dyDescent="0.25">
      <c r="A7" s="639" t="s">
        <v>853</v>
      </c>
      <c r="B7" s="639"/>
      <c r="C7" s="639"/>
      <c r="D7" s="639"/>
      <c r="E7" s="639"/>
      <c r="F7" s="639"/>
      <c r="G7" s="639"/>
      <c r="H7" s="639"/>
      <c r="I7" s="639"/>
      <c r="J7" s="639"/>
      <c r="K7" s="639"/>
      <c r="L7" s="639"/>
      <c r="M7" s="639"/>
      <c r="N7" s="639"/>
      <c r="O7" s="639"/>
      <c r="P7" s="639"/>
      <c r="Q7" s="639"/>
      <c r="R7" s="639"/>
      <c r="S7" s="639"/>
    </row>
    <row r="8" spans="1:22" ht="15.75" x14ac:dyDescent="0.25">
      <c r="A8" s="45"/>
      <c r="B8" s="38"/>
      <c r="C8" s="38"/>
      <c r="D8" s="38"/>
      <c r="E8" s="38"/>
      <c r="F8" s="38"/>
      <c r="G8" s="38"/>
      <c r="H8" s="38"/>
      <c r="I8" s="38"/>
      <c r="J8" s="38"/>
      <c r="K8" s="38"/>
      <c r="L8" s="38"/>
      <c r="M8" s="38"/>
      <c r="N8" s="38"/>
      <c r="O8" s="38"/>
      <c r="P8" s="784" t="s">
        <v>224</v>
      </c>
      <c r="Q8" s="784"/>
      <c r="R8" s="784"/>
      <c r="S8" s="784"/>
      <c r="T8" s="784"/>
      <c r="U8" s="784"/>
      <c r="V8" s="784"/>
    </row>
    <row r="9" spans="1:22" x14ac:dyDescent="0.2">
      <c r="P9" s="711" t="s">
        <v>785</v>
      </c>
      <c r="Q9" s="711"/>
      <c r="R9" s="711"/>
      <c r="S9" s="711"/>
      <c r="T9" s="711"/>
      <c r="U9" s="711"/>
      <c r="V9" s="711"/>
    </row>
    <row r="10" spans="1:22" ht="28.5" customHeight="1" x14ac:dyDescent="0.2">
      <c r="A10" s="778" t="s">
        <v>24</v>
      </c>
      <c r="B10" s="713" t="s">
        <v>204</v>
      </c>
      <c r="C10" s="713" t="s">
        <v>373</v>
      </c>
      <c r="D10" s="713" t="s">
        <v>478</v>
      </c>
      <c r="E10" s="642" t="s">
        <v>765</v>
      </c>
      <c r="F10" s="642"/>
      <c r="G10" s="642"/>
      <c r="H10" s="612" t="s">
        <v>796</v>
      </c>
      <c r="I10" s="658"/>
      <c r="J10" s="613"/>
      <c r="K10" s="673" t="s">
        <v>375</v>
      </c>
      <c r="L10" s="674"/>
      <c r="M10" s="768"/>
      <c r="N10" s="781" t="s">
        <v>156</v>
      </c>
      <c r="O10" s="782"/>
      <c r="P10" s="783"/>
      <c r="Q10" s="632" t="s">
        <v>797</v>
      </c>
      <c r="R10" s="632"/>
      <c r="S10" s="632"/>
      <c r="T10" s="713" t="s">
        <v>246</v>
      </c>
      <c r="U10" s="713" t="s">
        <v>428</v>
      </c>
      <c r="V10" s="713" t="s">
        <v>376</v>
      </c>
    </row>
    <row r="11" spans="1:22" ht="69" customHeight="1" x14ac:dyDescent="0.2">
      <c r="A11" s="779"/>
      <c r="B11" s="714"/>
      <c r="C11" s="714"/>
      <c r="D11" s="714"/>
      <c r="E11" s="5" t="s">
        <v>179</v>
      </c>
      <c r="F11" s="5" t="s">
        <v>205</v>
      </c>
      <c r="G11" s="5" t="s">
        <v>18</v>
      </c>
      <c r="H11" s="5" t="s">
        <v>179</v>
      </c>
      <c r="I11" s="5" t="s">
        <v>205</v>
      </c>
      <c r="J11" s="5" t="s">
        <v>18</v>
      </c>
      <c r="K11" s="5" t="s">
        <v>179</v>
      </c>
      <c r="L11" s="5" t="s">
        <v>205</v>
      </c>
      <c r="M11" s="5" t="s">
        <v>18</v>
      </c>
      <c r="N11" s="5" t="s">
        <v>179</v>
      </c>
      <c r="O11" s="5" t="s">
        <v>205</v>
      </c>
      <c r="P11" s="5" t="s">
        <v>18</v>
      </c>
      <c r="Q11" s="5" t="s">
        <v>234</v>
      </c>
      <c r="R11" s="5" t="s">
        <v>216</v>
      </c>
      <c r="S11" s="5" t="s">
        <v>217</v>
      </c>
      <c r="T11" s="714"/>
      <c r="U11" s="714"/>
      <c r="V11" s="714"/>
    </row>
    <row r="12" spans="1:22" x14ac:dyDescent="0.2">
      <c r="A12" s="157">
        <v>1</v>
      </c>
      <c r="B12" s="104">
        <v>2</v>
      </c>
      <c r="C12" s="8">
        <v>3</v>
      </c>
      <c r="D12" s="157">
        <v>4</v>
      </c>
      <c r="E12" s="104">
        <v>5</v>
      </c>
      <c r="F12" s="8">
        <v>6</v>
      </c>
      <c r="G12" s="157">
        <v>7</v>
      </c>
      <c r="H12" s="104">
        <v>8</v>
      </c>
      <c r="I12" s="8">
        <v>9</v>
      </c>
      <c r="J12" s="157">
        <v>10</v>
      </c>
      <c r="K12" s="104">
        <v>11</v>
      </c>
      <c r="L12" s="8">
        <v>12</v>
      </c>
      <c r="M12" s="157">
        <v>13</v>
      </c>
      <c r="N12" s="104">
        <v>14</v>
      </c>
      <c r="O12" s="8">
        <v>15</v>
      </c>
      <c r="P12" s="157">
        <v>16</v>
      </c>
      <c r="Q12" s="104">
        <v>17</v>
      </c>
      <c r="R12" s="8">
        <v>18</v>
      </c>
      <c r="S12" s="157">
        <v>19</v>
      </c>
      <c r="T12" s="104">
        <v>20</v>
      </c>
      <c r="U12" s="157">
        <v>21</v>
      </c>
      <c r="V12" s="104">
        <v>22</v>
      </c>
    </row>
    <row r="13" spans="1:22" ht="22.9" customHeight="1" x14ac:dyDescent="0.2">
      <c r="A13" s="435">
        <v>1</v>
      </c>
      <c r="B13" s="436" t="s">
        <v>887</v>
      </c>
      <c r="C13" s="437">
        <v>639</v>
      </c>
      <c r="D13" s="437">
        <v>547</v>
      </c>
      <c r="E13" s="437">
        <v>38.340000000000003</v>
      </c>
      <c r="F13" s="437">
        <v>535.51</v>
      </c>
      <c r="G13" s="437">
        <v>573.85</v>
      </c>
      <c r="H13" s="438">
        <v>0.24</v>
      </c>
      <c r="I13" s="438">
        <v>0</v>
      </c>
      <c r="J13" s="438">
        <v>0.24</v>
      </c>
      <c r="K13" s="438">
        <v>38.1</v>
      </c>
      <c r="L13" s="438">
        <v>535.51</v>
      </c>
      <c r="M13" s="438">
        <v>573.61</v>
      </c>
      <c r="N13" s="438">
        <v>32.82</v>
      </c>
      <c r="O13" s="438">
        <v>437.6</v>
      </c>
      <c r="P13" s="438">
        <v>470.42</v>
      </c>
      <c r="Q13" s="438">
        <v>5.5200000000000031</v>
      </c>
      <c r="R13" s="438">
        <v>97.909999999999968</v>
      </c>
      <c r="S13" s="438">
        <v>103.42999999999998</v>
      </c>
      <c r="T13" s="437" t="s">
        <v>926</v>
      </c>
      <c r="U13" s="437">
        <v>547</v>
      </c>
      <c r="V13" s="437">
        <v>547</v>
      </c>
    </row>
    <row r="14" spans="1:22" ht="22.9" customHeight="1" x14ac:dyDescent="0.2">
      <c r="A14" s="435">
        <v>2</v>
      </c>
      <c r="B14" s="436" t="s">
        <v>888</v>
      </c>
      <c r="C14" s="437">
        <v>589</v>
      </c>
      <c r="D14" s="437">
        <v>499</v>
      </c>
      <c r="E14" s="437">
        <v>35.340000000000003</v>
      </c>
      <c r="F14" s="437">
        <v>488.52</v>
      </c>
      <c r="G14" s="437">
        <v>523.86</v>
      </c>
      <c r="H14" s="438">
        <v>0.3</v>
      </c>
      <c r="I14" s="438">
        <v>0</v>
      </c>
      <c r="J14" s="438">
        <v>0.3</v>
      </c>
      <c r="K14" s="438">
        <v>35.040000000000006</v>
      </c>
      <c r="L14" s="438">
        <v>488.52</v>
      </c>
      <c r="M14" s="438">
        <v>523.55999999999995</v>
      </c>
      <c r="N14" s="438">
        <v>29.94</v>
      </c>
      <c r="O14" s="438">
        <v>399.2</v>
      </c>
      <c r="P14" s="438">
        <v>429.14</v>
      </c>
      <c r="Q14" s="438">
        <v>5.4000000000000021</v>
      </c>
      <c r="R14" s="438">
        <v>89.32</v>
      </c>
      <c r="S14" s="438">
        <v>94.72</v>
      </c>
      <c r="T14" s="437" t="s">
        <v>926</v>
      </c>
      <c r="U14" s="437">
        <v>499</v>
      </c>
      <c r="V14" s="437">
        <v>499</v>
      </c>
    </row>
    <row r="15" spans="1:22" ht="22.9" customHeight="1" x14ac:dyDescent="0.2">
      <c r="A15" s="435">
        <v>3</v>
      </c>
      <c r="B15" s="436" t="s">
        <v>889</v>
      </c>
      <c r="C15" s="437">
        <v>356</v>
      </c>
      <c r="D15" s="437">
        <v>312</v>
      </c>
      <c r="E15" s="437">
        <v>21.36</v>
      </c>
      <c r="F15" s="437">
        <v>305.45</v>
      </c>
      <c r="G15" s="437">
        <v>326.81</v>
      </c>
      <c r="H15" s="438">
        <v>0.06</v>
      </c>
      <c r="I15" s="438">
        <v>0</v>
      </c>
      <c r="J15" s="438">
        <v>0.06</v>
      </c>
      <c r="K15" s="438">
        <v>21.3</v>
      </c>
      <c r="L15" s="438">
        <v>305.45</v>
      </c>
      <c r="M15" s="438">
        <v>326.75</v>
      </c>
      <c r="N15" s="438">
        <v>18.72</v>
      </c>
      <c r="O15" s="438">
        <v>249.6</v>
      </c>
      <c r="P15" s="438">
        <v>268.32</v>
      </c>
      <c r="Q15" s="438">
        <v>2.6400000000000006</v>
      </c>
      <c r="R15" s="438">
        <v>55.849999999999994</v>
      </c>
      <c r="S15" s="438">
        <v>58.489999999999995</v>
      </c>
      <c r="T15" s="437" t="s">
        <v>926</v>
      </c>
      <c r="U15" s="437">
        <v>312</v>
      </c>
      <c r="V15" s="437">
        <v>312</v>
      </c>
    </row>
    <row r="16" spans="1:22" ht="22.9" customHeight="1" x14ac:dyDescent="0.2">
      <c r="A16" s="435">
        <v>4</v>
      </c>
      <c r="B16" s="436" t="s">
        <v>890</v>
      </c>
      <c r="C16" s="437">
        <v>503</v>
      </c>
      <c r="D16" s="437">
        <v>413</v>
      </c>
      <c r="E16" s="437">
        <v>30.18</v>
      </c>
      <c r="F16" s="437">
        <v>404.33</v>
      </c>
      <c r="G16" s="437">
        <v>434.51</v>
      </c>
      <c r="H16" s="438">
        <v>0.24</v>
      </c>
      <c r="I16" s="438">
        <v>0</v>
      </c>
      <c r="J16" s="438">
        <v>0.24</v>
      </c>
      <c r="K16" s="438">
        <v>29.94</v>
      </c>
      <c r="L16" s="438">
        <v>404.33</v>
      </c>
      <c r="M16" s="438">
        <v>434.27</v>
      </c>
      <c r="N16" s="438">
        <v>24.78</v>
      </c>
      <c r="O16" s="438">
        <v>330.4</v>
      </c>
      <c r="P16" s="438">
        <v>355.17999999999995</v>
      </c>
      <c r="Q16" s="438">
        <v>5.3999999999999986</v>
      </c>
      <c r="R16" s="438">
        <v>73.930000000000007</v>
      </c>
      <c r="S16" s="438">
        <v>79.330000000000013</v>
      </c>
      <c r="T16" s="437" t="s">
        <v>926</v>
      </c>
      <c r="U16" s="437">
        <v>413</v>
      </c>
      <c r="V16" s="437">
        <v>413</v>
      </c>
    </row>
    <row r="17" spans="1:22" ht="22.9" customHeight="1" x14ac:dyDescent="0.2">
      <c r="A17" s="435">
        <v>5</v>
      </c>
      <c r="B17" s="436" t="s">
        <v>891</v>
      </c>
      <c r="C17" s="437">
        <v>579</v>
      </c>
      <c r="D17" s="437">
        <v>499</v>
      </c>
      <c r="E17" s="437">
        <v>34.74</v>
      </c>
      <c r="F17" s="437">
        <v>488.52</v>
      </c>
      <c r="G17" s="437">
        <v>523.26</v>
      </c>
      <c r="H17" s="438">
        <v>0.18</v>
      </c>
      <c r="I17" s="438">
        <v>0</v>
      </c>
      <c r="J17" s="438">
        <v>0.18</v>
      </c>
      <c r="K17" s="438">
        <v>34.56</v>
      </c>
      <c r="L17" s="438">
        <v>488.52</v>
      </c>
      <c r="M17" s="438">
        <v>523.07999999999993</v>
      </c>
      <c r="N17" s="438">
        <v>29.94</v>
      </c>
      <c r="O17" s="438">
        <v>399.2</v>
      </c>
      <c r="P17" s="438">
        <v>429.14</v>
      </c>
      <c r="Q17" s="438">
        <v>4.8000000000000007</v>
      </c>
      <c r="R17" s="438">
        <v>89.32</v>
      </c>
      <c r="S17" s="438">
        <v>94.11999999999999</v>
      </c>
      <c r="T17" s="437" t="s">
        <v>926</v>
      </c>
      <c r="U17" s="437">
        <v>499</v>
      </c>
      <c r="V17" s="437">
        <v>499</v>
      </c>
    </row>
    <row r="18" spans="1:22" ht="22.9" customHeight="1" x14ac:dyDescent="0.2">
      <c r="A18" s="435">
        <v>6</v>
      </c>
      <c r="B18" s="436" t="s">
        <v>892</v>
      </c>
      <c r="C18" s="437">
        <v>335</v>
      </c>
      <c r="D18" s="437">
        <v>286</v>
      </c>
      <c r="E18" s="437">
        <v>20.100000000000001</v>
      </c>
      <c r="F18" s="437">
        <v>279.99</v>
      </c>
      <c r="G18" s="437">
        <v>300.09000000000003</v>
      </c>
      <c r="H18" s="438">
        <v>-0.38</v>
      </c>
      <c r="I18" s="438">
        <v>0</v>
      </c>
      <c r="J18" s="438">
        <v>-0.38</v>
      </c>
      <c r="K18" s="438">
        <v>20.48</v>
      </c>
      <c r="L18" s="438">
        <v>279.99</v>
      </c>
      <c r="M18" s="438">
        <v>300.47000000000003</v>
      </c>
      <c r="N18" s="438">
        <v>17.16</v>
      </c>
      <c r="O18" s="438">
        <v>228.8</v>
      </c>
      <c r="P18" s="438">
        <v>245.96</v>
      </c>
      <c r="Q18" s="438">
        <v>2.9400000000000013</v>
      </c>
      <c r="R18" s="438">
        <v>51.19</v>
      </c>
      <c r="S18" s="438">
        <v>54.129999999999995</v>
      </c>
      <c r="T18" s="437" t="s">
        <v>926</v>
      </c>
      <c r="U18" s="437">
        <v>286</v>
      </c>
      <c r="V18" s="437">
        <v>286</v>
      </c>
    </row>
    <row r="19" spans="1:22" ht="22.9" customHeight="1" x14ac:dyDescent="0.2">
      <c r="A19" s="435">
        <v>7</v>
      </c>
      <c r="B19" s="436" t="s">
        <v>893</v>
      </c>
      <c r="C19" s="437">
        <v>693</v>
      </c>
      <c r="D19" s="437">
        <v>592</v>
      </c>
      <c r="E19" s="437">
        <v>41.58</v>
      </c>
      <c r="F19" s="437">
        <v>579.57000000000005</v>
      </c>
      <c r="G19" s="437">
        <v>621.15000000000009</v>
      </c>
      <c r="H19" s="438">
        <v>0.06</v>
      </c>
      <c r="I19" s="438">
        <v>0</v>
      </c>
      <c r="J19" s="438">
        <v>0.06</v>
      </c>
      <c r="K19" s="438">
        <v>41.519999999999996</v>
      </c>
      <c r="L19" s="438">
        <v>579.57000000000005</v>
      </c>
      <c r="M19" s="438">
        <v>621.09</v>
      </c>
      <c r="N19" s="438">
        <v>35.520000000000003</v>
      </c>
      <c r="O19" s="438">
        <v>473.6</v>
      </c>
      <c r="P19" s="438">
        <v>509.12</v>
      </c>
      <c r="Q19" s="438">
        <v>6.0599999999999952</v>
      </c>
      <c r="R19" s="438">
        <v>105.97000000000003</v>
      </c>
      <c r="S19" s="438">
        <v>112.03000000000003</v>
      </c>
      <c r="T19" s="437" t="s">
        <v>926</v>
      </c>
      <c r="U19" s="437">
        <v>592</v>
      </c>
      <c r="V19" s="437">
        <v>592</v>
      </c>
    </row>
    <row r="20" spans="1:22" ht="22.9" customHeight="1" x14ac:dyDescent="0.2">
      <c r="A20" s="435">
        <v>8</v>
      </c>
      <c r="B20" s="436" t="s">
        <v>894</v>
      </c>
      <c r="C20" s="437">
        <v>688</v>
      </c>
      <c r="D20" s="437">
        <v>562</v>
      </c>
      <c r="E20" s="437">
        <v>41.28</v>
      </c>
      <c r="F20" s="437">
        <v>550.20000000000005</v>
      </c>
      <c r="G20" s="437">
        <v>591.48</v>
      </c>
      <c r="H20" s="438">
        <v>0.24</v>
      </c>
      <c r="I20" s="438">
        <v>0</v>
      </c>
      <c r="J20" s="438">
        <v>0.24</v>
      </c>
      <c r="K20" s="438">
        <v>41.04</v>
      </c>
      <c r="L20" s="438">
        <v>550.20000000000005</v>
      </c>
      <c r="M20" s="438">
        <v>591.24</v>
      </c>
      <c r="N20" s="438">
        <v>33.72</v>
      </c>
      <c r="O20" s="438">
        <v>449.6</v>
      </c>
      <c r="P20" s="438">
        <v>483.32000000000005</v>
      </c>
      <c r="Q20" s="438">
        <v>7.5600000000000023</v>
      </c>
      <c r="R20" s="438">
        <v>100.60000000000002</v>
      </c>
      <c r="S20" s="438">
        <v>108.16000000000003</v>
      </c>
      <c r="T20" s="437" t="s">
        <v>926</v>
      </c>
      <c r="U20" s="437">
        <v>562</v>
      </c>
      <c r="V20" s="437">
        <v>562</v>
      </c>
    </row>
    <row r="21" spans="1:22" ht="22.9" customHeight="1" x14ac:dyDescent="0.2">
      <c r="A21" s="435">
        <v>9</v>
      </c>
      <c r="B21" s="436" t="s">
        <v>895</v>
      </c>
      <c r="C21" s="437">
        <v>682</v>
      </c>
      <c r="D21" s="437">
        <v>542</v>
      </c>
      <c r="E21" s="437">
        <v>40.92</v>
      </c>
      <c r="F21" s="437">
        <v>530.62</v>
      </c>
      <c r="G21" s="437">
        <v>571.54</v>
      </c>
      <c r="H21" s="438">
        <v>0.18</v>
      </c>
      <c r="I21" s="438">
        <v>0</v>
      </c>
      <c r="J21" s="438">
        <v>0.18</v>
      </c>
      <c r="K21" s="438">
        <v>40.74</v>
      </c>
      <c r="L21" s="438">
        <v>530.62</v>
      </c>
      <c r="M21" s="438">
        <v>571.36</v>
      </c>
      <c r="N21" s="438">
        <v>32.520000000000003</v>
      </c>
      <c r="O21" s="438">
        <v>433.6</v>
      </c>
      <c r="P21" s="438">
        <v>466.12</v>
      </c>
      <c r="Q21" s="438">
        <v>8.3999999999999986</v>
      </c>
      <c r="R21" s="438">
        <v>97.019999999999982</v>
      </c>
      <c r="S21" s="438">
        <v>105.41999999999999</v>
      </c>
      <c r="T21" s="437" t="s">
        <v>926</v>
      </c>
      <c r="U21" s="437">
        <v>542</v>
      </c>
      <c r="V21" s="437">
        <v>542</v>
      </c>
    </row>
    <row r="22" spans="1:22" ht="22.9" customHeight="1" x14ac:dyDescent="0.2">
      <c r="A22" s="435">
        <v>10</v>
      </c>
      <c r="B22" s="436" t="s">
        <v>896</v>
      </c>
      <c r="C22" s="437">
        <v>1078</v>
      </c>
      <c r="D22" s="437">
        <v>896</v>
      </c>
      <c r="E22" s="437">
        <v>64.680000000000007</v>
      </c>
      <c r="F22" s="437">
        <v>877.18</v>
      </c>
      <c r="G22" s="437">
        <v>941.8599999999999</v>
      </c>
      <c r="H22" s="438">
        <v>1.7</v>
      </c>
      <c r="I22" s="438">
        <v>0</v>
      </c>
      <c r="J22" s="438">
        <v>1.7</v>
      </c>
      <c r="K22" s="438">
        <v>62.980000000000004</v>
      </c>
      <c r="L22" s="438">
        <v>877.18</v>
      </c>
      <c r="M22" s="438">
        <v>940.16</v>
      </c>
      <c r="N22" s="438">
        <v>53.77</v>
      </c>
      <c r="O22" s="438">
        <v>716.8</v>
      </c>
      <c r="P22" s="438">
        <v>770.56999999999994</v>
      </c>
      <c r="Q22" s="438">
        <v>10.910000000000004</v>
      </c>
      <c r="R22" s="438">
        <v>160.38</v>
      </c>
      <c r="S22" s="438">
        <v>171.29</v>
      </c>
      <c r="T22" s="437" t="s">
        <v>926</v>
      </c>
      <c r="U22" s="437">
        <v>896</v>
      </c>
      <c r="V22" s="437">
        <v>896</v>
      </c>
    </row>
    <row r="23" spans="1:22" ht="22.9" customHeight="1" x14ac:dyDescent="0.2">
      <c r="A23" s="435">
        <v>11</v>
      </c>
      <c r="B23" s="436" t="s">
        <v>897</v>
      </c>
      <c r="C23" s="437">
        <v>810</v>
      </c>
      <c r="D23" s="437">
        <v>695</v>
      </c>
      <c r="E23" s="437">
        <v>48.6</v>
      </c>
      <c r="F23" s="437">
        <v>680.41</v>
      </c>
      <c r="G23" s="437">
        <v>729.01</v>
      </c>
      <c r="H23" s="438">
        <v>1.1000000000000001</v>
      </c>
      <c r="I23" s="438">
        <v>0</v>
      </c>
      <c r="J23" s="438">
        <v>1.1000000000000001</v>
      </c>
      <c r="K23" s="438">
        <v>47.5</v>
      </c>
      <c r="L23" s="438">
        <v>680.41</v>
      </c>
      <c r="M23" s="438">
        <v>727.91</v>
      </c>
      <c r="N23" s="438">
        <v>41.7</v>
      </c>
      <c r="O23" s="438">
        <v>556</v>
      </c>
      <c r="P23" s="438">
        <v>597.70000000000005</v>
      </c>
      <c r="Q23" s="438">
        <v>6.8999999999999986</v>
      </c>
      <c r="R23" s="438">
        <v>124.40999999999997</v>
      </c>
      <c r="S23" s="438">
        <v>131.30999999999997</v>
      </c>
      <c r="T23" s="437" t="s">
        <v>926</v>
      </c>
      <c r="U23" s="437">
        <v>695</v>
      </c>
      <c r="V23" s="437">
        <v>695</v>
      </c>
    </row>
    <row r="24" spans="1:22" ht="22.9" customHeight="1" x14ac:dyDescent="0.2">
      <c r="A24" s="435">
        <v>12</v>
      </c>
      <c r="B24" s="436" t="s">
        <v>898</v>
      </c>
      <c r="C24" s="437">
        <v>277</v>
      </c>
      <c r="D24" s="437">
        <v>217</v>
      </c>
      <c r="E24" s="437">
        <v>16.62</v>
      </c>
      <c r="F24" s="437">
        <v>212.44</v>
      </c>
      <c r="G24" s="437">
        <v>229.06</v>
      </c>
      <c r="H24" s="438">
        <v>0.06</v>
      </c>
      <c r="I24" s="438">
        <v>0</v>
      </c>
      <c r="J24" s="438">
        <v>0.06</v>
      </c>
      <c r="K24" s="438">
        <v>16.560000000000002</v>
      </c>
      <c r="L24" s="438">
        <v>212.44</v>
      </c>
      <c r="M24" s="438">
        <v>229</v>
      </c>
      <c r="N24" s="438">
        <v>13.02</v>
      </c>
      <c r="O24" s="438">
        <v>173.6</v>
      </c>
      <c r="P24" s="438">
        <v>186.62</v>
      </c>
      <c r="Q24" s="438">
        <v>3.6000000000000014</v>
      </c>
      <c r="R24" s="438">
        <v>38.840000000000003</v>
      </c>
      <c r="S24" s="438">
        <v>42.440000000000005</v>
      </c>
      <c r="T24" s="437" t="s">
        <v>926</v>
      </c>
      <c r="U24" s="437">
        <v>217</v>
      </c>
      <c r="V24" s="437">
        <v>217</v>
      </c>
    </row>
    <row r="25" spans="1:22" ht="22.9" customHeight="1" x14ac:dyDescent="0.2">
      <c r="A25" s="435">
        <v>13</v>
      </c>
      <c r="B25" s="436" t="s">
        <v>899</v>
      </c>
      <c r="C25" s="437">
        <v>787</v>
      </c>
      <c r="D25" s="437">
        <v>658</v>
      </c>
      <c r="E25" s="437">
        <v>47.22</v>
      </c>
      <c r="F25" s="437">
        <v>644.17999999999995</v>
      </c>
      <c r="G25" s="437">
        <v>691.4</v>
      </c>
      <c r="H25" s="438">
        <v>1.1599999999999999</v>
      </c>
      <c r="I25" s="438">
        <v>0</v>
      </c>
      <c r="J25" s="438">
        <v>1.1599999999999999</v>
      </c>
      <c r="K25" s="438">
        <v>46.06</v>
      </c>
      <c r="L25" s="438">
        <v>644.17999999999995</v>
      </c>
      <c r="M25" s="438">
        <v>690.24</v>
      </c>
      <c r="N25" s="438">
        <v>39.479999999999997</v>
      </c>
      <c r="O25" s="438">
        <v>526.4</v>
      </c>
      <c r="P25" s="438">
        <v>565.88</v>
      </c>
      <c r="Q25" s="438">
        <v>7.740000000000002</v>
      </c>
      <c r="R25" s="438">
        <v>117.77999999999997</v>
      </c>
      <c r="S25" s="438">
        <v>125.51999999999998</v>
      </c>
      <c r="T25" s="437" t="s">
        <v>926</v>
      </c>
      <c r="U25" s="437">
        <v>658</v>
      </c>
      <c r="V25" s="437">
        <v>658</v>
      </c>
    </row>
    <row r="26" spans="1:22" ht="22.9" customHeight="1" x14ac:dyDescent="0.2">
      <c r="A26" s="435">
        <v>14</v>
      </c>
      <c r="B26" s="436" t="s">
        <v>900</v>
      </c>
      <c r="C26" s="437">
        <v>440</v>
      </c>
      <c r="D26" s="437">
        <v>353</v>
      </c>
      <c r="E26" s="437">
        <v>26.4</v>
      </c>
      <c r="F26" s="437">
        <v>345.59</v>
      </c>
      <c r="G26" s="437">
        <v>371.98999999999995</v>
      </c>
      <c r="H26" s="438">
        <v>0.12</v>
      </c>
      <c r="I26" s="438">
        <v>0</v>
      </c>
      <c r="J26" s="438">
        <v>0.12</v>
      </c>
      <c r="K26" s="438">
        <v>26.279999999999998</v>
      </c>
      <c r="L26" s="438">
        <v>345.59</v>
      </c>
      <c r="M26" s="438">
        <v>371.86999999999995</v>
      </c>
      <c r="N26" s="438">
        <v>21.18</v>
      </c>
      <c r="O26" s="438">
        <v>282.39999999999998</v>
      </c>
      <c r="P26" s="438">
        <v>303.58</v>
      </c>
      <c r="Q26" s="438">
        <v>5.2199999999999989</v>
      </c>
      <c r="R26" s="438">
        <v>63.19</v>
      </c>
      <c r="S26" s="438">
        <v>68.41</v>
      </c>
      <c r="T26" s="437" t="s">
        <v>926</v>
      </c>
      <c r="U26" s="437">
        <v>353</v>
      </c>
      <c r="V26" s="437">
        <v>353</v>
      </c>
    </row>
    <row r="27" spans="1:22" ht="22.9" customHeight="1" x14ac:dyDescent="0.25">
      <c r="A27" s="785" t="s">
        <v>18</v>
      </c>
      <c r="B27" s="786"/>
      <c r="C27" s="437">
        <v>8456</v>
      </c>
      <c r="D27" s="437">
        <v>7071</v>
      </c>
      <c r="E27" s="437">
        <v>507.36</v>
      </c>
      <c r="F27" s="437">
        <v>6922.51</v>
      </c>
      <c r="G27" s="437">
        <v>7429.87</v>
      </c>
      <c r="H27" s="438">
        <v>5.26</v>
      </c>
      <c r="I27" s="438">
        <v>0</v>
      </c>
      <c r="J27" s="438">
        <v>5.26</v>
      </c>
      <c r="K27" s="438">
        <v>502.1</v>
      </c>
      <c r="L27" s="438">
        <v>6922.51</v>
      </c>
      <c r="M27" s="438">
        <v>7424.6099999999988</v>
      </c>
      <c r="N27" s="438">
        <v>424.26</v>
      </c>
      <c r="O27" s="438">
        <v>5656.8</v>
      </c>
      <c r="P27" s="438">
        <v>6081.07</v>
      </c>
      <c r="Q27" s="438">
        <v>83.09</v>
      </c>
      <c r="R27" s="438">
        <v>1265.71</v>
      </c>
      <c r="S27" s="438">
        <v>1348.8000000000002</v>
      </c>
      <c r="T27" s="437"/>
      <c r="U27" s="437">
        <v>7071</v>
      </c>
      <c r="V27" s="437">
        <v>7071</v>
      </c>
    </row>
    <row r="32" spans="1:22" ht="13.15" customHeight="1" x14ac:dyDescent="0.2">
      <c r="A32" s="14" t="s">
        <v>1033</v>
      </c>
      <c r="B32" s="14"/>
      <c r="C32" s="14"/>
      <c r="D32" s="14"/>
      <c r="E32" s="14"/>
      <c r="F32" s="14"/>
      <c r="G32" s="14"/>
      <c r="H32" s="14"/>
      <c r="I32" s="14"/>
      <c r="J32" s="14"/>
      <c r="K32" s="14"/>
      <c r="L32" s="14"/>
      <c r="M32" s="14"/>
      <c r="N32" s="366"/>
      <c r="O32" s="366"/>
      <c r="P32" s="659"/>
      <c r="Q32" s="659"/>
      <c r="T32" s="659" t="s">
        <v>901</v>
      </c>
      <c r="U32" s="659"/>
    </row>
    <row r="33" spans="1:22" ht="13.15" customHeight="1" x14ac:dyDescent="0.2">
      <c r="A33" s="657" t="s">
        <v>931</v>
      </c>
      <c r="B33" s="657"/>
      <c r="C33" s="657"/>
      <c r="D33" s="657"/>
      <c r="E33" s="657"/>
      <c r="F33" s="657"/>
      <c r="G33" s="657"/>
      <c r="H33" s="657"/>
      <c r="I33" s="657"/>
      <c r="J33" s="657"/>
      <c r="K33" s="657"/>
      <c r="L33" s="657"/>
      <c r="M33" s="657"/>
      <c r="N33" s="657"/>
      <c r="O33" s="657"/>
      <c r="P33" s="657"/>
      <c r="Q33" s="657"/>
      <c r="R33" s="657"/>
      <c r="S33" s="657"/>
      <c r="T33" s="657"/>
      <c r="U33" s="657"/>
      <c r="V33" s="657"/>
    </row>
    <row r="34" spans="1:22" ht="13.15" customHeight="1" x14ac:dyDescent="0.2">
      <c r="A34" s="657" t="s">
        <v>930</v>
      </c>
      <c r="B34" s="657"/>
      <c r="C34" s="657"/>
      <c r="D34" s="657"/>
      <c r="E34" s="657"/>
      <c r="F34" s="657"/>
      <c r="G34" s="657"/>
      <c r="H34" s="657"/>
      <c r="I34" s="657"/>
      <c r="J34" s="657"/>
      <c r="K34" s="657"/>
      <c r="L34" s="657"/>
      <c r="M34" s="657"/>
      <c r="N34" s="657"/>
      <c r="O34" s="657"/>
      <c r="P34" s="657"/>
      <c r="Q34" s="657"/>
      <c r="R34" s="657"/>
      <c r="S34" s="657"/>
      <c r="T34" s="657"/>
      <c r="U34" s="657"/>
      <c r="V34" s="657"/>
    </row>
    <row r="35" spans="1:22" x14ac:dyDescent="0.2">
      <c r="O35" s="641" t="s">
        <v>85</v>
      </c>
      <c r="P35" s="641"/>
      <c r="Q35" s="641"/>
    </row>
  </sheetData>
  <mergeCells count="25">
    <mergeCell ref="O35:Q35"/>
    <mergeCell ref="U10:U11"/>
    <mergeCell ref="T10:T11"/>
    <mergeCell ref="A10:A11"/>
    <mergeCell ref="B10:B11"/>
    <mergeCell ref="C10:C11"/>
    <mergeCell ref="P32:Q32"/>
    <mergeCell ref="D10:D11"/>
    <mergeCell ref="E10:G10"/>
    <mergeCell ref="H10:J10"/>
    <mergeCell ref="A27:B27"/>
    <mergeCell ref="T32:U32"/>
    <mergeCell ref="A33:V33"/>
    <mergeCell ref="A34:V34"/>
    <mergeCell ref="P8:V8"/>
    <mergeCell ref="Q1:V1"/>
    <mergeCell ref="K10:M10"/>
    <mergeCell ref="N10:P10"/>
    <mergeCell ref="Q10:S10"/>
    <mergeCell ref="A3:Q3"/>
    <mergeCell ref="A4:P4"/>
    <mergeCell ref="A5:Q5"/>
    <mergeCell ref="A7:S7"/>
    <mergeCell ref="P9:V9"/>
    <mergeCell ref="V10:V11"/>
  </mergeCells>
  <printOptions horizontalCentered="1"/>
  <pageMargins left="0.70866141732283472" right="0.70866141732283472" top="0.23622047244094491" bottom="0" header="0.31496062992125984" footer="0.31496062992125984"/>
  <pageSetup paperSize="9" scale="53"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view="pageBreakPreview" zoomScaleSheetLayoutView="100" workbookViewId="0">
      <selection activeCell="A29" sqref="A29"/>
    </sheetView>
  </sheetViews>
  <sheetFormatPr defaultColWidth="9.140625" defaultRowHeight="12.75" x14ac:dyDescent="0.2"/>
  <cols>
    <col min="1" max="1" width="9.140625" style="15"/>
    <col min="2" max="2" width="23.7109375" style="15" customWidth="1"/>
    <col min="3" max="3" width="16.5703125" style="15" customWidth="1"/>
    <col min="4" max="4" width="15.85546875" style="15" customWidth="1"/>
    <col min="5" max="5" width="18.85546875" style="15" customWidth="1"/>
    <col min="6" max="6" width="19" style="15" customWidth="1"/>
    <col min="7" max="7" width="22.5703125" style="15" customWidth="1"/>
    <col min="8" max="8" width="16.7109375" style="15" customWidth="1"/>
    <col min="9" max="9" width="30.140625" style="15" customWidth="1"/>
    <col min="10" max="16384" width="9.140625" style="15"/>
  </cols>
  <sheetData>
    <row r="1" spans="1:22" customFormat="1" ht="15" x14ac:dyDescent="0.2">
      <c r="I1" s="39" t="s">
        <v>67</v>
      </c>
      <c r="J1" s="41"/>
    </row>
    <row r="2" spans="1:22" customFormat="1" ht="15" x14ac:dyDescent="0.2">
      <c r="D2" s="43" t="s">
        <v>0</v>
      </c>
      <c r="E2" s="43"/>
      <c r="F2" s="43"/>
      <c r="G2" s="43"/>
      <c r="H2" s="43"/>
      <c r="I2" s="43"/>
      <c r="J2" s="43"/>
    </row>
    <row r="3" spans="1:22" customFormat="1" ht="20.25" customHeight="1" x14ac:dyDescent="0.3">
      <c r="B3" s="160"/>
      <c r="C3" s="787" t="s">
        <v>705</v>
      </c>
      <c r="D3" s="787"/>
      <c r="E3" s="787"/>
      <c r="F3" s="787"/>
      <c r="G3" s="124"/>
      <c r="H3" s="124"/>
      <c r="I3" s="124"/>
      <c r="J3" s="42"/>
    </row>
    <row r="4" spans="1:22" customFormat="1" ht="10.5" customHeight="1" x14ac:dyDescent="0.2"/>
    <row r="5" spans="1:22" ht="30.75" customHeight="1" x14ac:dyDescent="0.2">
      <c r="A5" s="788" t="s">
        <v>766</v>
      </c>
      <c r="B5" s="788"/>
      <c r="C5" s="788"/>
      <c r="D5" s="788"/>
      <c r="E5" s="788"/>
      <c r="F5" s="788"/>
      <c r="G5" s="788"/>
      <c r="H5" s="788"/>
      <c r="I5" s="788"/>
    </row>
    <row r="7" spans="1:22" ht="0.75" customHeight="1" x14ac:dyDescent="0.2"/>
    <row r="8" spans="1:22" x14ac:dyDescent="0.2">
      <c r="A8" s="14" t="s">
        <v>935</v>
      </c>
      <c r="I8" s="31" t="s">
        <v>23</v>
      </c>
    </row>
    <row r="9" spans="1:22" x14ac:dyDescent="0.2">
      <c r="D9" s="711" t="s">
        <v>785</v>
      </c>
      <c r="E9" s="711"/>
      <c r="F9" s="711"/>
      <c r="G9" s="711"/>
      <c r="H9" s="711"/>
      <c r="I9" s="711"/>
      <c r="U9" s="18"/>
      <c r="V9" s="21"/>
    </row>
    <row r="10" spans="1:22" ht="44.25" customHeight="1" x14ac:dyDescent="0.2">
      <c r="A10" s="5" t="s">
        <v>2</v>
      </c>
      <c r="B10" s="5" t="s">
        <v>3</v>
      </c>
      <c r="C10" s="2" t="s">
        <v>765</v>
      </c>
      <c r="D10" s="2" t="s">
        <v>799</v>
      </c>
      <c r="E10" s="2" t="s">
        <v>115</v>
      </c>
      <c r="F10" s="5" t="s">
        <v>227</v>
      </c>
      <c r="G10" s="2" t="s">
        <v>867</v>
      </c>
      <c r="H10" s="365" t="s">
        <v>934</v>
      </c>
      <c r="I10" s="32" t="s">
        <v>933</v>
      </c>
    </row>
    <row r="11" spans="1:22" s="111" customFormat="1" ht="15.75" customHeight="1" x14ac:dyDescent="0.2">
      <c r="A11" s="66">
        <v>1</v>
      </c>
      <c r="B11" s="65">
        <v>2</v>
      </c>
      <c r="C11" s="66">
        <v>3</v>
      </c>
      <c r="D11" s="65">
        <v>4</v>
      </c>
      <c r="E11" s="66">
        <v>5</v>
      </c>
      <c r="F11" s="65">
        <v>6</v>
      </c>
      <c r="G11" s="66">
        <v>7</v>
      </c>
      <c r="H11" s="65">
        <v>8</v>
      </c>
      <c r="I11" s="66">
        <v>9</v>
      </c>
    </row>
    <row r="12" spans="1:22" ht="15" customHeight="1" x14ac:dyDescent="0.2">
      <c r="A12" s="439">
        <v>1</v>
      </c>
      <c r="B12" s="440" t="s">
        <v>887</v>
      </c>
      <c r="C12" s="441">
        <v>38.74</v>
      </c>
      <c r="D12" s="441">
        <v>0.27</v>
      </c>
      <c r="E12" s="441">
        <v>35.85</v>
      </c>
      <c r="F12" s="441">
        <v>67.42</v>
      </c>
      <c r="G12" s="441">
        <v>2150</v>
      </c>
      <c r="H12" s="442">
        <v>36.119999999999997</v>
      </c>
      <c r="I12" s="441">
        <v>0</v>
      </c>
      <c r="K12" s="421"/>
    </row>
    <row r="13" spans="1:22" s="366" customFormat="1" ht="15" customHeight="1" x14ac:dyDescent="0.2">
      <c r="A13" s="439">
        <v>2</v>
      </c>
      <c r="B13" s="440" t="s">
        <v>888</v>
      </c>
      <c r="C13" s="441">
        <v>34.4</v>
      </c>
      <c r="D13" s="441">
        <v>1.39</v>
      </c>
      <c r="E13" s="441">
        <v>32.93</v>
      </c>
      <c r="F13" s="441">
        <v>64.06</v>
      </c>
      <c r="G13" s="441">
        <v>2150</v>
      </c>
      <c r="H13" s="442">
        <v>34.32</v>
      </c>
      <c r="I13" s="441">
        <v>0</v>
      </c>
    </row>
    <row r="14" spans="1:22" s="366" customFormat="1" ht="15" customHeight="1" x14ac:dyDescent="0.2">
      <c r="A14" s="439">
        <v>3</v>
      </c>
      <c r="B14" s="440" t="s">
        <v>889</v>
      </c>
      <c r="C14" s="441">
        <v>10.92</v>
      </c>
      <c r="D14" s="441">
        <v>0.51</v>
      </c>
      <c r="E14" s="441">
        <v>10.3</v>
      </c>
      <c r="F14" s="441">
        <v>20.170000000000002</v>
      </c>
      <c r="G14" s="441">
        <v>2150</v>
      </c>
      <c r="H14" s="442">
        <v>10.81</v>
      </c>
      <c r="I14" s="441">
        <v>0</v>
      </c>
    </row>
    <row r="15" spans="1:22" ht="12" customHeight="1" x14ac:dyDescent="0.2">
      <c r="A15" s="439">
        <v>4</v>
      </c>
      <c r="B15" s="440" t="s">
        <v>890</v>
      </c>
      <c r="C15" s="441">
        <v>24.65</v>
      </c>
      <c r="D15" s="441">
        <v>0.47</v>
      </c>
      <c r="E15" s="441">
        <v>23.73</v>
      </c>
      <c r="F15" s="441">
        <v>45.18</v>
      </c>
      <c r="G15" s="441">
        <v>2150</v>
      </c>
      <c r="H15" s="442">
        <v>24.2</v>
      </c>
      <c r="I15" s="441">
        <v>0</v>
      </c>
      <c r="J15" s="366"/>
    </row>
    <row r="16" spans="1:22" x14ac:dyDescent="0.2">
      <c r="A16" s="439">
        <v>5</v>
      </c>
      <c r="B16" s="440" t="s">
        <v>891</v>
      </c>
      <c r="C16" s="441">
        <v>23.08</v>
      </c>
      <c r="D16" s="441">
        <v>0.65</v>
      </c>
      <c r="E16" s="441">
        <v>20.47</v>
      </c>
      <c r="F16" s="441">
        <v>39.42</v>
      </c>
      <c r="G16" s="441">
        <v>2150</v>
      </c>
      <c r="H16" s="442">
        <v>21.12</v>
      </c>
      <c r="I16" s="441">
        <v>0</v>
      </c>
      <c r="J16" s="366"/>
    </row>
    <row r="17" spans="1:12" ht="15.75" customHeight="1" x14ac:dyDescent="0.2">
      <c r="A17" s="439">
        <v>6</v>
      </c>
      <c r="B17" s="440" t="s">
        <v>892</v>
      </c>
      <c r="C17" s="441">
        <v>14.62</v>
      </c>
      <c r="D17" s="441">
        <v>-0.04</v>
      </c>
      <c r="E17" s="441">
        <v>12.97</v>
      </c>
      <c r="F17" s="441">
        <v>24.14</v>
      </c>
      <c r="G17" s="441">
        <v>2150</v>
      </c>
      <c r="H17" s="442">
        <v>12.93</v>
      </c>
      <c r="I17" s="441">
        <v>0</v>
      </c>
      <c r="J17" s="366"/>
    </row>
    <row r="18" spans="1:12" ht="12.75" customHeight="1" x14ac:dyDescent="0.2">
      <c r="A18" s="439">
        <v>7</v>
      </c>
      <c r="B18" s="440" t="s">
        <v>893</v>
      </c>
      <c r="C18" s="441">
        <v>35.56</v>
      </c>
      <c r="D18" s="441">
        <v>1.51</v>
      </c>
      <c r="E18" s="441">
        <v>31.14</v>
      </c>
      <c r="F18" s="441">
        <v>60.95</v>
      </c>
      <c r="G18" s="441">
        <v>2150</v>
      </c>
      <c r="H18" s="442">
        <v>32.65</v>
      </c>
      <c r="I18" s="441">
        <v>0</v>
      </c>
      <c r="J18" s="366"/>
    </row>
    <row r="19" spans="1:12" ht="12.75" customHeight="1" x14ac:dyDescent="0.2">
      <c r="A19" s="439">
        <v>8</v>
      </c>
      <c r="B19" s="440" t="s">
        <v>894</v>
      </c>
      <c r="C19" s="441">
        <v>42.04</v>
      </c>
      <c r="D19" s="441">
        <v>2.69</v>
      </c>
      <c r="E19" s="441">
        <v>37.31</v>
      </c>
      <c r="F19" s="441">
        <v>74.67</v>
      </c>
      <c r="G19" s="441">
        <v>2150</v>
      </c>
      <c r="H19" s="442">
        <v>40</v>
      </c>
      <c r="I19" s="441">
        <v>0</v>
      </c>
      <c r="J19" s="366"/>
    </row>
    <row r="20" spans="1:12" x14ac:dyDescent="0.2">
      <c r="A20" s="439">
        <v>9</v>
      </c>
      <c r="B20" s="440" t="s">
        <v>895</v>
      </c>
      <c r="C20" s="441">
        <v>46.98</v>
      </c>
      <c r="D20" s="441">
        <v>0.11</v>
      </c>
      <c r="E20" s="441">
        <v>43.83</v>
      </c>
      <c r="F20" s="441">
        <v>82.02</v>
      </c>
      <c r="G20" s="441">
        <v>2150</v>
      </c>
      <c r="H20" s="442">
        <v>43.94</v>
      </c>
      <c r="I20" s="441">
        <v>0</v>
      </c>
      <c r="J20" s="366"/>
    </row>
    <row r="21" spans="1:12" x14ac:dyDescent="0.2">
      <c r="A21" s="439">
        <v>10</v>
      </c>
      <c r="B21" s="440" t="s">
        <v>896</v>
      </c>
      <c r="C21" s="441">
        <v>98.05</v>
      </c>
      <c r="D21" s="441">
        <v>-1.85</v>
      </c>
      <c r="E21" s="441">
        <v>93.05</v>
      </c>
      <c r="F21" s="441">
        <v>170.24</v>
      </c>
      <c r="G21" s="441">
        <v>2150</v>
      </c>
      <c r="H21" s="442">
        <v>91.21</v>
      </c>
      <c r="I21" s="441">
        <v>-9.9999999999909051E-3</v>
      </c>
      <c r="J21" s="366"/>
    </row>
    <row r="22" spans="1:12" x14ac:dyDescent="0.2">
      <c r="A22" s="439">
        <v>11</v>
      </c>
      <c r="B22" s="440" t="s">
        <v>897</v>
      </c>
      <c r="C22" s="441">
        <v>53.76</v>
      </c>
      <c r="D22" s="441">
        <v>-0.77</v>
      </c>
      <c r="E22" s="441">
        <v>46.65</v>
      </c>
      <c r="F22" s="441">
        <v>85.65</v>
      </c>
      <c r="G22" s="441">
        <v>2150</v>
      </c>
      <c r="H22" s="442">
        <v>45.88</v>
      </c>
      <c r="I22" s="441">
        <v>0</v>
      </c>
      <c r="J22" s="366"/>
    </row>
    <row r="23" spans="1:12" x14ac:dyDescent="0.2">
      <c r="A23" s="439">
        <v>12</v>
      </c>
      <c r="B23" s="440" t="s">
        <v>898</v>
      </c>
      <c r="C23" s="441">
        <v>16.04</v>
      </c>
      <c r="D23" s="441">
        <v>-0.41</v>
      </c>
      <c r="E23" s="441">
        <v>14.73</v>
      </c>
      <c r="F23" s="441">
        <v>26.74</v>
      </c>
      <c r="G23" s="441">
        <v>2150</v>
      </c>
      <c r="H23" s="442">
        <v>14.32</v>
      </c>
      <c r="I23" s="441">
        <v>0</v>
      </c>
      <c r="J23" s="366"/>
    </row>
    <row r="24" spans="1:12" x14ac:dyDescent="0.2">
      <c r="A24" s="439">
        <v>13</v>
      </c>
      <c r="B24" s="440" t="s">
        <v>899</v>
      </c>
      <c r="C24" s="441">
        <v>40.78</v>
      </c>
      <c r="D24" s="441">
        <v>-0.91</v>
      </c>
      <c r="E24" s="441">
        <v>35.67</v>
      </c>
      <c r="F24" s="441">
        <v>64.88</v>
      </c>
      <c r="G24" s="441">
        <v>2150</v>
      </c>
      <c r="H24" s="442">
        <v>34.76</v>
      </c>
      <c r="I24" s="441">
        <v>0</v>
      </c>
      <c r="J24" s="366"/>
    </row>
    <row r="25" spans="1:12" x14ac:dyDescent="0.2">
      <c r="A25" s="439">
        <v>14</v>
      </c>
      <c r="B25" s="440" t="s">
        <v>900</v>
      </c>
      <c r="C25" s="441">
        <v>22.99</v>
      </c>
      <c r="D25" s="441">
        <v>-0.44</v>
      </c>
      <c r="E25" s="441">
        <v>20.22</v>
      </c>
      <c r="F25" s="441">
        <v>36.92</v>
      </c>
      <c r="G25" s="441">
        <v>2150</v>
      </c>
      <c r="H25" s="442">
        <v>19.78</v>
      </c>
      <c r="I25" s="441">
        <v>0</v>
      </c>
      <c r="J25" s="366"/>
    </row>
    <row r="26" spans="1:12" x14ac:dyDescent="0.2">
      <c r="A26" s="443" t="s">
        <v>18</v>
      </c>
      <c r="B26" s="444"/>
      <c r="C26" s="445">
        <v>502.61</v>
      </c>
      <c r="D26" s="445">
        <v>3.18</v>
      </c>
      <c r="E26" s="445">
        <v>458.85</v>
      </c>
      <c r="F26" s="445">
        <v>862.45999999999992</v>
      </c>
      <c r="G26" s="445">
        <v>2150</v>
      </c>
      <c r="H26" s="445">
        <v>462.03999999999996</v>
      </c>
      <c r="I26" s="445">
        <v>0</v>
      </c>
    </row>
    <row r="27" spans="1:12" x14ac:dyDescent="0.2">
      <c r="E27" s="29"/>
      <c r="F27" s="29"/>
      <c r="G27" s="29"/>
      <c r="H27" s="21"/>
      <c r="I27" s="21"/>
    </row>
    <row r="28" spans="1:12" x14ac:dyDescent="0.2">
      <c r="E28" s="11"/>
      <c r="F28" s="11"/>
      <c r="G28" s="11"/>
      <c r="H28" s="29"/>
      <c r="I28" s="21"/>
    </row>
    <row r="29" spans="1:12" x14ac:dyDescent="0.2">
      <c r="A29" s="34" t="s">
        <v>1034</v>
      </c>
      <c r="E29" s="34"/>
      <c r="F29" s="34"/>
      <c r="G29" s="34"/>
      <c r="I29" s="657" t="s">
        <v>901</v>
      </c>
      <c r="J29" s="657"/>
    </row>
    <row r="30" spans="1:12" x14ac:dyDescent="0.2">
      <c r="E30" s="659" t="s">
        <v>13</v>
      </c>
      <c r="F30" s="659"/>
      <c r="G30" s="659"/>
      <c r="H30" s="659"/>
      <c r="I30" s="659"/>
    </row>
    <row r="31" spans="1:12" x14ac:dyDescent="0.2">
      <c r="E31" s="659" t="s">
        <v>919</v>
      </c>
      <c r="F31" s="659"/>
      <c r="G31" s="659"/>
      <c r="H31" s="659"/>
      <c r="I31" s="659"/>
    </row>
    <row r="32" spans="1:12" x14ac:dyDescent="0.2">
      <c r="I32" s="640" t="s">
        <v>85</v>
      </c>
      <c r="J32" s="640"/>
      <c r="K32" s="640"/>
      <c r="L32" s="640"/>
    </row>
  </sheetData>
  <mergeCells count="7">
    <mergeCell ref="C3:F3"/>
    <mergeCell ref="I32:L32"/>
    <mergeCell ref="D9:I9"/>
    <mergeCell ref="E30:I30"/>
    <mergeCell ref="E31:I31"/>
    <mergeCell ref="A5:I5"/>
    <mergeCell ref="I29:J29"/>
  </mergeCells>
  <phoneticPr fontId="0" type="noConversion"/>
  <printOptions horizontalCentered="1"/>
  <pageMargins left="0.70866141732283472" right="0.70866141732283472" top="0.23622047244094491" bottom="0" header="0.31496062992125984" footer="0.31496062992125984"/>
  <pageSetup paperSize="9" scale="77" orientation="landscape" r:id="rId1"/>
  <colBreaks count="1" manualBreakCount="1">
    <brk id="9" max="32"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view="pageBreakPreview" zoomScale="81" zoomScaleSheetLayoutView="81" workbookViewId="0">
      <selection activeCell="B29" sqref="B29"/>
    </sheetView>
  </sheetViews>
  <sheetFormatPr defaultColWidth="9.140625" defaultRowHeight="12.75" x14ac:dyDescent="0.2"/>
  <cols>
    <col min="1" max="1" width="4.42578125" style="15" customWidth="1"/>
    <col min="2" max="2" width="37.28515625" style="15" customWidth="1"/>
    <col min="3" max="3" width="12.28515625" style="15" customWidth="1"/>
    <col min="4" max="5" width="15.140625" style="15" customWidth="1"/>
    <col min="6" max="6" width="15.85546875" style="15" customWidth="1"/>
    <col min="7" max="7" width="12.5703125" style="15" customWidth="1"/>
    <col min="8" max="8" width="23.7109375" style="15" customWidth="1"/>
    <col min="9" max="16384" width="9.140625" style="15"/>
  </cols>
  <sheetData>
    <row r="1" spans="1:20" customFormat="1" ht="15" x14ac:dyDescent="0.2">
      <c r="D1" s="34"/>
      <c r="E1" s="34"/>
      <c r="F1" s="34"/>
      <c r="G1" s="15"/>
      <c r="H1" s="39" t="s">
        <v>68</v>
      </c>
      <c r="I1" s="34"/>
      <c r="J1" s="15"/>
      <c r="L1" s="15"/>
      <c r="M1" s="41"/>
      <c r="N1" s="41"/>
    </row>
    <row r="2" spans="1:20" customFormat="1" ht="15" x14ac:dyDescent="0.2">
      <c r="A2" s="723" t="s">
        <v>0</v>
      </c>
      <c r="B2" s="723"/>
      <c r="C2" s="723"/>
      <c r="D2" s="723"/>
      <c r="E2" s="723"/>
      <c r="F2" s="723"/>
      <c r="G2" s="723"/>
      <c r="H2" s="723"/>
      <c r="I2" s="43"/>
      <c r="J2" s="43"/>
      <c r="K2" s="43"/>
      <c r="L2" s="43"/>
      <c r="M2" s="43"/>
      <c r="N2" s="43"/>
    </row>
    <row r="3" spans="1:20" customFormat="1" ht="20.25" x14ac:dyDescent="0.3">
      <c r="A3" s="638" t="s">
        <v>705</v>
      </c>
      <c r="B3" s="638"/>
      <c r="C3" s="638"/>
      <c r="D3" s="638"/>
      <c r="E3" s="638"/>
      <c r="F3" s="638"/>
      <c r="G3" s="638"/>
      <c r="H3" s="638"/>
      <c r="I3" s="42"/>
      <c r="J3" s="42"/>
      <c r="K3" s="42"/>
      <c r="L3" s="42"/>
      <c r="M3" s="42"/>
      <c r="N3" s="42"/>
    </row>
    <row r="4" spans="1:20" customFormat="1" ht="10.5" customHeight="1" x14ac:dyDescent="0.2"/>
    <row r="5" spans="1:20" ht="19.5" customHeight="1" x14ac:dyDescent="0.25">
      <c r="A5" s="639" t="s">
        <v>767</v>
      </c>
      <c r="B5" s="723"/>
      <c r="C5" s="723"/>
      <c r="D5" s="723"/>
      <c r="E5" s="723"/>
      <c r="F5" s="723"/>
      <c r="G5" s="723"/>
      <c r="H5" s="723"/>
    </row>
    <row r="7" spans="1:20" s="13" customFormat="1" ht="15.75" hidden="1" customHeight="1" x14ac:dyDescent="0.25">
      <c r="A7" s="15"/>
      <c r="B7" s="15"/>
      <c r="C7" s="15"/>
      <c r="D7" s="15"/>
      <c r="E7" s="15"/>
      <c r="F7" s="15"/>
      <c r="G7" s="15"/>
      <c r="H7" s="15"/>
      <c r="I7" s="15"/>
      <c r="J7" s="15"/>
    </row>
    <row r="8" spans="1:20" s="13" customFormat="1" ht="15.75" x14ac:dyDescent="0.25">
      <c r="A8" s="640" t="s">
        <v>904</v>
      </c>
      <c r="B8" s="640"/>
      <c r="C8" s="15"/>
      <c r="D8" s="15"/>
      <c r="E8" s="15"/>
      <c r="F8" s="15"/>
      <c r="G8" s="15"/>
      <c r="H8" s="31" t="s">
        <v>28</v>
      </c>
      <c r="I8" s="15"/>
    </row>
    <row r="9" spans="1:20" s="13" customFormat="1" ht="15.75" x14ac:dyDescent="0.25">
      <c r="A9" s="14"/>
      <c r="B9" s="15"/>
      <c r="C9" s="15"/>
      <c r="D9" s="99"/>
      <c r="E9" s="99"/>
      <c r="G9" s="99" t="s">
        <v>781</v>
      </c>
      <c r="H9" s="99"/>
      <c r="J9" s="99"/>
      <c r="K9" s="99"/>
      <c r="L9" s="99"/>
      <c r="S9" s="121"/>
      <c r="T9" s="119"/>
    </row>
    <row r="10" spans="1:20" s="35" customFormat="1" ht="55.5" customHeight="1" x14ac:dyDescent="0.2">
      <c r="A10" s="37"/>
      <c r="B10" s="5" t="s">
        <v>29</v>
      </c>
      <c r="C10" s="5" t="s">
        <v>768</v>
      </c>
      <c r="D10" s="5" t="s">
        <v>792</v>
      </c>
      <c r="E10" s="5" t="s">
        <v>226</v>
      </c>
      <c r="F10" s="5" t="s">
        <v>227</v>
      </c>
      <c r="G10" s="5" t="s">
        <v>74</v>
      </c>
      <c r="H10" s="5" t="s">
        <v>798</v>
      </c>
    </row>
    <row r="11" spans="1:20" s="35" customFormat="1" ht="14.25" customHeight="1" x14ac:dyDescent="0.2">
      <c r="A11" s="5">
        <v>1</v>
      </c>
      <c r="B11" s="5">
        <v>2</v>
      </c>
      <c r="C11" s="5">
        <v>3</v>
      </c>
      <c r="D11" s="5">
        <v>4</v>
      </c>
      <c r="E11" s="5">
        <v>5</v>
      </c>
      <c r="F11" s="5">
        <v>6</v>
      </c>
      <c r="G11" s="5">
        <v>7</v>
      </c>
      <c r="H11" s="5">
        <v>8</v>
      </c>
    </row>
    <row r="12" spans="1:20" ht="16.5" customHeight="1" x14ac:dyDescent="0.2">
      <c r="A12" s="28" t="s">
        <v>30</v>
      </c>
      <c r="B12" s="28" t="s">
        <v>31</v>
      </c>
      <c r="C12" s="791">
        <v>187.65</v>
      </c>
      <c r="D12" s="789">
        <v>0</v>
      </c>
      <c r="E12" s="789">
        <v>187.65</v>
      </c>
      <c r="F12" s="789">
        <v>0</v>
      </c>
      <c r="G12" s="18"/>
      <c r="H12" s="634" t="s">
        <v>1010</v>
      </c>
    </row>
    <row r="13" spans="1:20" ht="20.25" customHeight="1" x14ac:dyDescent="0.2">
      <c r="A13" s="18"/>
      <c r="B13" s="18" t="s">
        <v>32</v>
      </c>
      <c r="C13" s="792"/>
      <c r="D13" s="789"/>
      <c r="E13" s="789"/>
      <c r="F13" s="789"/>
      <c r="G13" s="18">
        <v>61.64</v>
      </c>
      <c r="H13" s="634"/>
    </row>
    <row r="14" spans="1:20" ht="17.25" customHeight="1" x14ac:dyDescent="0.2">
      <c r="A14" s="18"/>
      <c r="B14" s="18" t="s">
        <v>191</v>
      </c>
      <c r="C14" s="792"/>
      <c r="D14" s="789"/>
      <c r="E14" s="789"/>
      <c r="F14" s="789"/>
      <c r="G14" s="18">
        <v>35.97</v>
      </c>
      <c r="H14" s="634"/>
    </row>
    <row r="15" spans="1:20" s="35" customFormat="1" ht="33.75" customHeight="1" x14ac:dyDescent="0.2">
      <c r="A15" s="36"/>
      <c r="B15" s="36" t="s">
        <v>192</v>
      </c>
      <c r="C15" s="793"/>
      <c r="D15" s="789"/>
      <c r="E15" s="789"/>
      <c r="F15" s="789"/>
      <c r="G15" s="36">
        <v>86.02</v>
      </c>
      <c r="H15" s="634"/>
    </row>
    <row r="16" spans="1:20" s="35" customFormat="1" x14ac:dyDescent="0.2">
      <c r="A16" s="36"/>
      <c r="B16" s="37" t="s">
        <v>33</v>
      </c>
      <c r="C16" s="360">
        <v>187.65</v>
      </c>
      <c r="D16" s="360">
        <v>0</v>
      </c>
      <c r="E16" s="360">
        <v>187.65</v>
      </c>
      <c r="F16" s="360">
        <v>0</v>
      </c>
      <c r="G16" s="446">
        <v>183.63</v>
      </c>
      <c r="H16" s="37">
        <v>4.0200000000000102</v>
      </c>
    </row>
    <row r="17" spans="1:10" s="35" customFormat="1" ht="40.5" customHeight="1" x14ac:dyDescent="0.2">
      <c r="A17" s="37" t="s">
        <v>34</v>
      </c>
      <c r="B17" s="37" t="s">
        <v>225</v>
      </c>
      <c r="C17" s="789">
        <v>187.64</v>
      </c>
      <c r="D17" s="789">
        <v>2.52</v>
      </c>
      <c r="E17" s="789">
        <v>185.12</v>
      </c>
      <c r="F17" s="789">
        <v>0</v>
      </c>
      <c r="G17" s="36"/>
      <c r="H17" s="790"/>
    </row>
    <row r="18" spans="1:10" ht="28.5" customHeight="1" x14ac:dyDescent="0.2">
      <c r="A18" s="18"/>
      <c r="B18" s="150" t="s">
        <v>194</v>
      </c>
      <c r="C18" s="789"/>
      <c r="D18" s="789"/>
      <c r="E18" s="789"/>
      <c r="F18" s="789"/>
      <c r="G18" s="18">
        <v>114.07</v>
      </c>
      <c r="H18" s="790"/>
    </row>
    <row r="19" spans="1:10" ht="19.5" customHeight="1" x14ac:dyDescent="0.2">
      <c r="A19" s="18"/>
      <c r="B19" s="36" t="s">
        <v>35</v>
      </c>
      <c r="C19" s="789"/>
      <c r="D19" s="789"/>
      <c r="E19" s="789"/>
      <c r="F19" s="789"/>
      <c r="G19" s="18">
        <v>34.03</v>
      </c>
      <c r="H19" s="790"/>
    </row>
    <row r="20" spans="1:10" ht="21.75" customHeight="1" x14ac:dyDescent="0.2">
      <c r="A20" s="18"/>
      <c r="B20" s="36" t="s">
        <v>195</v>
      </c>
      <c r="C20" s="789"/>
      <c r="D20" s="789"/>
      <c r="E20" s="789"/>
      <c r="F20" s="789"/>
      <c r="G20" s="18">
        <v>1.5</v>
      </c>
      <c r="H20" s="790"/>
    </row>
    <row r="21" spans="1:10" s="35" customFormat="1" ht="27.75" customHeight="1" x14ac:dyDescent="0.2">
      <c r="A21" s="36"/>
      <c r="B21" s="36" t="s">
        <v>36</v>
      </c>
      <c r="C21" s="789"/>
      <c r="D21" s="789"/>
      <c r="E21" s="789"/>
      <c r="F21" s="789"/>
      <c r="G21" s="36"/>
      <c r="H21" s="790"/>
    </row>
    <row r="22" spans="1:10" s="35" customFormat="1" ht="19.5" customHeight="1" x14ac:dyDescent="0.2">
      <c r="A22" s="36"/>
      <c r="B22" s="36" t="s">
        <v>193</v>
      </c>
      <c r="C22" s="789"/>
      <c r="D22" s="789"/>
      <c r="E22" s="789"/>
      <c r="F22" s="789"/>
      <c r="G22" s="36">
        <v>23</v>
      </c>
      <c r="H22" s="790"/>
    </row>
    <row r="23" spans="1:10" s="35" customFormat="1" ht="27.75" customHeight="1" x14ac:dyDescent="0.2">
      <c r="A23" s="36"/>
      <c r="B23" s="36" t="s">
        <v>196</v>
      </c>
      <c r="C23" s="789"/>
      <c r="D23" s="789"/>
      <c r="E23" s="789"/>
      <c r="F23" s="789"/>
      <c r="G23" s="36"/>
      <c r="H23" s="790"/>
    </row>
    <row r="24" spans="1:10" s="35" customFormat="1" ht="18.75" customHeight="1" x14ac:dyDescent="0.2">
      <c r="A24" s="37"/>
      <c r="B24" s="36" t="s">
        <v>197</v>
      </c>
      <c r="C24" s="789"/>
      <c r="D24" s="789"/>
      <c r="E24" s="789"/>
      <c r="F24" s="789"/>
      <c r="G24" s="36"/>
      <c r="H24" s="790"/>
    </row>
    <row r="25" spans="1:10" s="35" customFormat="1" ht="19.5" customHeight="1" x14ac:dyDescent="0.2">
      <c r="A25" s="37"/>
      <c r="B25" s="37" t="s">
        <v>33</v>
      </c>
      <c r="C25" s="360">
        <v>187.64</v>
      </c>
      <c r="D25" s="360">
        <v>2.52</v>
      </c>
      <c r="E25" s="360">
        <v>185.12</v>
      </c>
      <c r="F25" s="360">
        <v>0</v>
      </c>
      <c r="G25" s="37">
        <v>172.6</v>
      </c>
      <c r="H25" s="37">
        <v>15.04000000000002</v>
      </c>
    </row>
    <row r="26" spans="1:10" x14ac:dyDescent="0.2">
      <c r="A26" s="18"/>
      <c r="B26" s="28" t="s">
        <v>37</v>
      </c>
      <c r="C26" s="360">
        <v>375.29</v>
      </c>
      <c r="D26" s="360">
        <v>2.52</v>
      </c>
      <c r="E26" s="360">
        <v>372.77</v>
      </c>
      <c r="F26" s="360">
        <v>0</v>
      </c>
      <c r="G26" s="28">
        <v>356.23</v>
      </c>
      <c r="H26" s="28">
        <v>19.059999999999945</v>
      </c>
    </row>
    <row r="27" spans="1:10" s="35" customFormat="1" ht="15.75" customHeight="1" x14ac:dyDescent="0.2"/>
    <row r="28" spans="1:10" s="35" customFormat="1" ht="15.75" customHeight="1" x14ac:dyDescent="0.2"/>
    <row r="29" spans="1:10" ht="13.15" customHeight="1" x14ac:dyDescent="0.2">
      <c r="B29" s="14" t="s">
        <v>1033</v>
      </c>
      <c r="C29" s="14"/>
      <c r="D29" s="14"/>
      <c r="E29" s="14"/>
      <c r="F29" s="14"/>
      <c r="G29" s="657" t="s">
        <v>901</v>
      </c>
      <c r="H29" s="657"/>
    </row>
    <row r="30" spans="1:10" ht="13.9" customHeight="1" x14ac:dyDescent="0.2">
      <c r="B30" s="659" t="s">
        <v>13</v>
      </c>
      <c r="C30" s="659"/>
      <c r="D30" s="659"/>
      <c r="E30" s="659"/>
      <c r="F30" s="659"/>
      <c r="G30" s="659"/>
      <c r="H30" s="659"/>
    </row>
    <row r="31" spans="1:10" ht="12.6" customHeight="1" x14ac:dyDescent="0.2">
      <c r="B31" s="659" t="s">
        <v>19</v>
      </c>
      <c r="C31" s="659"/>
      <c r="D31" s="659"/>
      <c r="E31" s="659"/>
      <c r="F31" s="659"/>
      <c r="G31" s="659"/>
      <c r="H31" s="659"/>
    </row>
    <row r="32" spans="1:10" x14ac:dyDescent="0.2">
      <c r="B32" s="14"/>
      <c r="C32" s="14"/>
      <c r="D32" s="14"/>
      <c r="E32" s="14"/>
      <c r="F32" s="14"/>
      <c r="G32" s="640" t="s">
        <v>85</v>
      </c>
      <c r="H32" s="640"/>
      <c r="I32" s="640"/>
      <c r="J32" s="640"/>
    </row>
  </sheetData>
  <mergeCells count="18">
    <mergeCell ref="A2:H2"/>
    <mergeCell ref="A3:H3"/>
    <mergeCell ref="C12:C15"/>
    <mergeCell ref="D12:D15"/>
    <mergeCell ref="F12:F15"/>
    <mergeCell ref="H12:H15"/>
    <mergeCell ref="A5:H5"/>
    <mergeCell ref="E12:E15"/>
    <mergeCell ref="A8:B8"/>
    <mergeCell ref="D17:D24"/>
    <mergeCell ref="E17:E24"/>
    <mergeCell ref="F17:F24"/>
    <mergeCell ref="G29:H29"/>
    <mergeCell ref="G32:J32"/>
    <mergeCell ref="B31:H31"/>
    <mergeCell ref="C17:C24"/>
    <mergeCell ref="H17:H24"/>
    <mergeCell ref="B30:H30"/>
  </mergeCells>
  <phoneticPr fontId="0" type="noConversion"/>
  <printOptions horizontalCentered="1"/>
  <pageMargins left="0.70866141732283472" right="0.70866141732283472" top="0.23622047244094491" bottom="0" header="0.31496062992125984" footer="0.31496062992125984"/>
  <pageSetup paperSize="9" scale="9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view="pageBreakPreview" topLeftCell="A13" zoomScale="85" zoomScaleSheetLayoutView="85" workbookViewId="0">
      <selection activeCell="A30" sqref="A30"/>
    </sheetView>
  </sheetViews>
  <sheetFormatPr defaultColWidth="9.140625" defaultRowHeight="12.75" x14ac:dyDescent="0.2"/>
  <cols>
    <col min="1" max="1" width="9.140625" style="15"/>
    <col min="2" max="2" width="25.7109375" style="15" customWidth="1"/>
    <col min="3" max="3" width="28.42578125" style="15" customWidth="1"/>
    <col min="4" max="4" width="27.7109375" style="15" customWidth="1"/>
    <col min="5" max="5" width="30.28515625" style="15" customWidth="1"/>
    <col min="6" max="16384" width="9.140625" style="15"/>
  </cols>
  <sheetData>
    <row r="1" spans="1:18" customFormat="1" ht="15" x14ac:dyDescent="0.2">
      <c r="E1" s="39" t="s">
        <v>513</v>
      </c>
      <c r="F1" s="41"/>
    </row>
    <row r="2" spans="1:18" customFormat="1" ht="15" x14ac:dyDescent="0.2">
      <c r="D2" s="43" t="s">
        <v>0</v>
      </c>
      <c r="E2" s="43"/>
      <c r="F2" s="43"/>
    </row>
    <row r="3" spans="1:18" customFormat="1" ht="20.25" x14ac:dyDescent="0.3">
      <c r="B3" s="160"/>
      <c r="C3" s="638" t="s">
        <v>705</v>
      </c>
      <c r="D3" s="638"/>
      <c r="E3" s="638"/>
      <c r="F3" s="42"/>
    </row>
    <row r="4" spans="1:18" customFormat="1" ht="10.5" customHeight="1" x14ac:dyDescent="0.2"/>
    <row r="5" spans="1:18" ht="30.75" customHeight="1" x14ac:dyDescent="0.2">
      <c r="A5" s="788" t="s">
        <v>769</v>
      </c>
      <c r="B5" s="788"/>
      <c r="C5" s="788"/>
      <c r="D5" s="788"/>
      <c r="E5" s="788"/>
    </row>
    <row r="7" spans="1:18" ht="0.75" customHeight="1" x14ac:dyDescent="0.2"/>
    <row r="8" spans="1:18" x14ac:dyDescent="0.2">
      <c r="A8" s="14" t="s">
        <v>27</v>
      </c>
      <c r="B8" s="366" t="s">
        <v>903</v>
      </c>
    </row>
    <row r="9" spans="1:18" x14ac:dyDescent="0.2">
      <c r="D9" s="712" t="s">
        <v>785</v>
      </c>
      <c r="E9" s="712"/>
      <c r="Q9" s="18"/>
      <c r="R9" s="21"/>
    </row>
    <row r="10" spans="1:18" ht="26.25" customHeight="1" x14ac:dyDescent="0.2">
      <c r="A10" s="632" t="s">
        <v>2</v>
      </c>
      <c r="B10" s="632" t="s">
        <v>3</v>
      </c>
      <c r="C10" s="794" t="s">
        <v>509</v>
      </c>
      <c r="D10" s="795"/>
      <c r="E10" s="796"/>
      <c r="Q10" s="21"/>
      <c r="R10" s="21"/>
    </row>
    <row r="11" spans="1:18" ht="56.25" customHeight="1" x14ac:dyDescent="0.2">
      <c r="A11" s="632"/>
      <c r="B11" s="632"/>
      <c r="C11" s="5" t="s">
        <v>511</v>
      </c>
      <c r="D11" s="5" t="s">
        <v>512</v>
      </c>
      <c r="E11" s="5" t="s">
        <v>510</v>
      </c>
    </row>
    <row r="12" spans="1:18" s="111" customFormat="1" ht="15.75" customHeight="1" x14ac:dyDescent="0.2">
      <c r="A12" s="66">
        <v>1</v>
      </c>
      <c r="B12" s="65">
        <v>2</v>
      </c>
      <c r="C12" s="66">
        <v>3</v>
      </c>
      <c r="D12" s="65">
        <v>4</v>
      </c>
      <c r="E12" s="66">
        <v>5</v>
      </c>
    </row>
    <row r="13" spans="1:18" ht="18" customHeight="1" x14ac:dyDescent="0.2">
      <c r="A13" s="355">
        <v>1</v>
      </c>
      <c r="B13" s="447" t="s">
        <v>887</v>
      </c>
      <c r="C13" s="157">
        <v>1</v>
      </c>
      <c r="D13" s="157">
        <v>2</v>
      </c>
      <c r="E13" s="448">
        <f>'AT-3'!G9</f>
        <v>927</v>
      </c>
    </row>
    <row r="14" spans="1:18" s="366" customFormat="1" ht="18" customHeight="1" x14ac:dyDescent="0.2">
      <c r="A14" s="355">
        <v>2</v>
      </c>
      <c r="B14" s="447" t="s">
        <v>888</v>
      </c>
      <c r="C14" s="157">
        <v>1</v>
      </c>
      <c r="D14" s="157">
        <v>2</v>
      </c>
      <c r="E14" s="448">
        <f>'AT-3'!G10</f>
        <v>884</v>
      </c>
    </row>
    <row r="15" spans="1:18" s="366" customFormat="1" ht="18" customHeight="1" x14ac:dyDescent="0.2">
      <c r="A15" s="355">
        <v>3</v>
      </c>
      <c r="B15" s="447" t="s">
        <v>889</v>
      </c>
      <c r="C15" s="157">
        <v>1</v>
      </c>
      <c r="D15" s="157">
        <v>2</v>
      </c>
      <c r="E15" s="448">
        <f>'AT-3'!G11</f>
        <v>693</v>
      </c>
    </row>
    <row r="16" spans="1:18" ht="18" customHeight="1" x14ac:dyDescent="0.2">
      <c r="A16" s="355">
        <v>4</v>
      </c>
      <c r="B16" s="447" t="s">
        <v>890</v>
      </c>
      <c r="C16" s="157">
        <v>2</v>
      </c>
      <c r="D16" s="157">
        <v>2</v>
      </c>
      <c r="E16" s="448">
        <f>'AT-3'!G12</f>
        <v>741</v>
      </c>
    </row>
    <row r="17" spans="1:6" ht="18" customHeight="1" x14ac:dyDescent="0.2">
      <c r="A17" s="355">
        <v>5</v>
      </c>
      <c r="B17" s="447" t="s">
        <v>891</v>
      </c>
      <c r="C17" s="157">
        <v>1</v>
      </c>
      <c r="D17" s="157">
        <v>2</v>
      </c>
      <c r="E17" s="448">
        <f>'AT-3'!G13</f>
        <v>882</v>
      </c>
    </row>
    <row r="18" spans="1:6" ht="18" customHeight="1" x14ac:dyDescent="0.2">
      <c r="A18" s="355">
        <v>6</v>
      </c>
      <c r="B18" s="447" t="s">
        <v>892</v>
      </c>
      <c r="C18" s="157">
        <v>2</v>
      </c>
      <c r="D18" s="157">
        <v>2</v>
      </c>
      <c r="E18" s="448">
        <f>'AT-3'!G14</f>
        <v>535</v>
      </c>
    </row>
    <row r="19" spans="1:6" ht="18" customHeight="1" x14ac:dyDescent="0.2">
      <c r="A19" s="355">
        <v>7</v>
      </c>
      <c r="B19" s="447" t="s">
        <v>893</v>
      </c>
      <c r="C19" s="157">
        <v>1</v>
      </c>
      <c r="D19" s="157">
        <v>3</v>
      </c>
      <c r="E19" s="448">
        <f>'AT-3'!G15</f>
        <v>951</v>
      </c>
    </row>
    <row r="20" spans="1:6" ht="18" customHeight="1" x14ac:dyDescent="0.2">
      <c r="A20" s="355">
        <v>8</v>
      </c>
      <c r="B20" s="447" t="s">
        <v>894</v>
      </c>
      <c r="C20" s="157">
        <v>1</v>
      </c>
      <c r="D20" s="157">
        <v>2</v>
      </c>
      <c r="E20" s="448">
        <f>'AT-3'!G16</f>
        <v>956</v>
      </c>
    </row>
    <row r="21" spans="1:6" ht="18" customHeight="1" x14ac:dyDescent="0.2">
      <c r="A21" s="355">
        <v>9</v>
      </c>
      <c r="B21" s="447" t="s">
        <v>895</v>
      </c>
      <c r="C21" s="157">
        <v>1</v>
      </c>
      <c r="D21" s="157">
        <v>2</v>
      </c>
      <c r="E21" s="448">
        <f>'AT-3'!G17</f>
        <v>944</v>
      </c>
    </row>
    <row r="22" spans="1:6" ht="18" customHeight="1" x14ac:dyDescent="0.2">
      <c r="A22" s="355">
        <v>10</v>
      </c>
      <c r="B22" s="447" t="s">
        <v>896</v>
      </c>
      <c r="C22" s="157">
        <v>1</v>
      </c>
      <c r="D22" s="157">
        <v>2</v>
      </c>
      <c r="E22" s="448">
        <f>'AT-3'!G18</f>
        <v>1420</v>
      </c>
    </row>
    <row r="23" spans="1:6" ht="18" customHeight="1" x14ac:dyDescent="0.2">
      <c r="A23" s="355">
        <v>11</v>
      </c>
      <c r="B23" s="447" t="s">
        <v>897</v>
      </c>
      <c r="C23" s="157">
        <v>1</v>
      </c>
      <c r="D23" s="157">
        <v>2</v>
      </c>
      <c r="E23" s="448">
        <f>'AT-3'!G19</f>
        <v>1232</v>
      </c>
    </row>
    <row r="24" spans="1:6" ht="18" customHeight="1" x14ac:dyDescent="0.2">
      <c r="A24" s="355">
        <v>12</v>
      </c>
      <c r="B24" s="447" t="s">
        <v>898</v>
      </c>
      <c r="C24" s="157">
        <v>2</v>
      </c>
      <c r="D24" s="157">
        <v>2</v>
      </c>
      <c r="E24" s="448">
        <f>'AT-3'!G20</f>
        <v>321</v>
      </c>
    </row>
    <row r="25" spans="1:6" ht="18" customHeight="1" x14ac:dyDescent="0.2">
      <c r="A25" s="355">
        <v>13</v>
      </c>
      <c r="B25" s="447" t="s">
        <v>899</v>
      </c>
      <c r="C25" s="157">
        <v>1</v>
      </c>
      <c r="D25" s="157">
        <v>2</v>
      </c>
      <c r="E25" s="448">
        <f>'AT-3'!G21</f>
        <v>1277</v>
      </c>
    </row>
    <row r="26" spans="1:6" ht="18" customHeight="1" x14ac:dyDescent="0.2">
      <c r="A26" s="355">
        <v>14</v>
      </c>
      <c r="B26" s="447" t="s">
        <v>900</v>
      </c>
      <c r="C26" s="157">
        <v>1</v>
      </c>
      <c r="D26" s="157">
        <v>2</v>
      </c>
      <c r="E26" s="448">
        <f>'AT-3'!G22</f>
        <v>578</v>
      </c>
    </row>
    <row r="27" spans="1:6" ht="18" customHeight="1" x14ac:dyDescent="0.25">
      <c r="A27" s="616" t="s">
        <v>18</v>
      </c>
      <c r="B27" s="617"/>
      <c r="C27" s="361">
        <v>17</v>
      </c>
      <c r="D27" s="361">
        <v>29</v>
      </c>
      <c r="E27" s="362">
        <v>12341</v>
      </c>
    </row>
    <row r="28" spans="1:6" ht="140.44999999999999" customHeight="1" x14ac:dyDescent="0.2">
      <c r="A28" s="797" t="s">
        <v>936</v>
      </c>
      <c r="B28" s="797"/>
      <c r="C28" s="797"/>
      <c r="D28" s="797"/>
      <c r="E28" s="797"/>
    </row>
    <row r="29" spans="1:6" x14ac:dyDescent="0.2">
      <c r="E29" s="11"/>
    </row>
    <row r="30" spans="1:6" x14ac:dyDescent="0.2">
      <c r="A30" s="34" t="s">
        <v>1033</v>
      </c>
      <c r="E30" s="34" t="s">
        <v>901</v>
      </c>
      <c r="F30" s="123"/>
    </row>
    <row r="31" spans="1:6" ht="12.75" customHeight="1" x14ac:dyDescent="0.2">
      <c r="D31" s="657" t="s">
        <v>13</v>
      </c>
      <c r="E31" s="657"/>
    </row>
    <row r="32" spans="1:6" ht="12.75" customHeight="1" x14ac:dyDescent="0.2">
      <c r="D32" s="657" t="s">
        <v>919</v>
      </c>
      <c r="E32" s="657"/>
    </row>
    <row r="33" spans="5:8" x14ac:dyDescent="0.2">
      <c r="E33" s="14" t="s">
        <v>855</v>
      </c>
      <c r="F33" s="640"/>
      <c r="G33" s="640"/>
      <c r="H33" s="640"/>
    </row>
  </sheetData>
  <mergeCells count="11">
    <mergeCell ref="C3:E3"/>
    <mergeCell ref="A5:E5"/>
    <mergeCell ref="F33:H33"/>
    <mergeCell ref="C10:E10"/>
    <mergeCell ref="D9:E9"/>
    <mergeCell ref="B10:B11"/>
    <mergeCell ref="A10:A11"/>
    <mergeCell ref="D31:E31"/>
    <mergeCell ref="D32:E32"/>
    <mergeCell ref="A27:B27"/>
    <mergeCell ref="A28:E28"/>
  </mergeCells>
  <printOptions horizontalCentered="1"/>
  <pageMargins left="0.70866141732283472" right="0.70866141732283472" top="0.23622047244094491" bottom="0" header="0.31496062992125984" footer="0.31496062992125984"/>
  <pageSetup paperSize="9" scale="83" orientation="landscape" r:id="rId1"/>
  <colBreaks count="1" manualBreakCount="1">
    <brk id="5"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view="pageBreakPreview" zoomScale="90" zoomScaleSheetLayoutView="90" workbookViewId="0">
      <selection activeCell="H26" sqref="H26"/>
    </sheetView>
  </sheetViews>
  <sheetFormatPr defaultRowHeight="12.75" x14ac:dyDescent="0.2"/>
  <sheetData>
    <row r="2" spans="2:8" x14ac:dyDescent="0.2">
      <c r="B2" s="14"/>
    </row>
    <row r="4" spans="2:8" ht="12.75" customHeight="1" x14ac:dyDescent="0.2">
      <c r="B4" s="610"/>
      <c r="C4" s="610"/>
      <c r="D4" s="610"/>
      <c r="E4" s="610"/>
      <c r="F4" s="610"/>
      <c r="G4" s="610"/>
      <c r="H4" s="610"/>
    </row>
    <row r="5" spans="2:8" ht="12.75" customHeight="1" x14ac:dyDescent="0.2">
      <c r="B5" s="610"/>
      <c r="C5" s="610"/>
      <c r="D5" s="610"/>
      <c r="E5" s="610"/>
      <c r="F5" s="610"/>
      <c r="G5" s="610"/>
      <c r="H5" s="610"/>
    </row>
    <row r="6" spans="2:8" ht="12.75" customHeight="1" x14ac:dyDescent="0.2">
      <c r="B6" s="610"/>
      <c r="C6" s="610"/>
      <c r="D6" s="610"/>
      <c r="E6" s="610"/>
      <c r="F6" s="610"/>
      <c r="G6" s="610"/>
      <c r="H6" s="610"/>
    </row>
    <row r="7" spans="2:8" ht="12.75" customHeight="1" x14ac:dyDescent="0.2">
      <c r="B7" s="610"/>
      <c r="C7" s="610"/>
      <c r="D7" s="610"/>
      <c r="E7" s="610"/>
      <c r="F7" s="610"/>
      <c r="G7" s="610"/>
      <c r="H7" s="610"/>
    </row>
    <row r="8" spans="2:8" ht="12.75" customHeight="1" x14ac:dyDescent="0.2">
      <c r="B8" s="610"/>
      <c r="C8" s="610"/>
      <c r="D8" s="610"/>
      <c r="E8" s="610"/>
      <c r="F8" s="610"/>
      <c r="G8" s="610"/>
      <c r="H8" s="610"/>
    </row>
    <row r="9" spans="2:8" ht="12.75" customHeight="1" x14ac:dyDescent="0.2">
      <c r="B9" s="610"/>
      <c r="C9" s="610"/>
      <c r="D9" s="610"/>
      <c r="E9" s="610"/>
      <c r="F9" s="610"/>
      <c r="G9" s="610"/>
      <c r="H9" s="610"/>
    </row>
    <row r="10" spans="2:8" ht="12.75" customHeight="1" x14ac:dyDescent="0.2">
      <c r="B10" s="610"/>
      <c r="C10" s="610"/>
      <c r="D10" s="610"/>
      <c r="E10" s="610"/>
      <c r="F10" s="610"/>
      <c r="G10" s="610"/>
      <c r="H10" s="610"/>
    </row>
    <row r="11" spans="2:8" ht="12.75" customHeight="1" x14ac:dyDescent="0.2">
      <c r="B11" s="610"/>
      <c r="C11" s="610"/>
      <c r="D11" s="610"/>
      <c r="E11" s="610"/>
      <c r="F11" s="610"/>
      <c r="G11" s="610"/>
      <c r="H11" s="610"/>
    </row>
    <row r="12" spans="2:8" ht="12.75" customHeight="1" x14ac:dyDescent="0.2">
      <c r="B12" s="610"/>
      <c r="C12" s="610"/>
      <c r="D12" s="610"/>
      <c r="E12" s="610"/>
      <c r="F12" s="610"/>
      <c r="G12" s="610"/>
      <c r="H12" s="610"/>
    </row>
    <row r="13" spans="2:8" ht="12.75" customHeight="1" x14ac:dyDescent="0.2">
      <c r="B13" s="610"/>
      <c r="C13" s="610"/>
      <c r="D13" s="610"/>
      <c r="E13" s="610"/>
      <c r="F13" s="610"/>
      <c r="G13" s="610"/>
      <c r="H13" s="610"/>
    </row>
  </sheetData>
  <mergeCells count="1">
    <mergeCell ref="B4:H13"/>
  </mergeCells>
  <printOptions horizontalCentered="1" verticalCentered="1"/>
  <pageMargins left="0.70866141732283472" right="0.70866141732283472" top="0.23622047244094491" bottom="0" header="0.31496062992125984" footer="0.31496062992125984"/>
  <pageSetup paperSize="9" orientation="landscape" verticalDpi="4294967295"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view="pageBreakPreview" topLeftCell="A19" zoomScale="110" zoomScaleSheetLayoutView="110" workbookViewId="0">
      <selection activeCell="A33" sqref="A33"/>
    </sheetView>
  </sheetViews>
  <sheetFormatPr defaultRowHeight="12.75" x14ac:dyDescent="0.2"/>
  <cols>
    <col min="1" max="1" width="8.28515625" customWidth="1"/>
    <col min="2" max="2" width="22.7109375" customWidth="1"/>
    <col min="3" max="3" width="14.28515625" customWidth="1"/>
    <col min="4" max="4" width="13.5703125" customWidth="1"/>
    <col min="5" max="6" width="12.85546875" customWidth="1"/>
    <col min="7" max="7" width="15.28515625" customWidth="1"/>
    <col min="8" max="8" width="15.42578125" customWidth="1"/>
    <col min="9" max="9" width="13.28515625" customWidth="1"/>
  </cols>
  <sheetData>
    <row r="1" spans="1:10" ht="18" x14ac:dyDescent="0.35">
      <c r="H1" s="798" t="s">
        <v>674</v>
      </c>
      <c r="I1" s="798"/>
    </row>
    <row r="2" spans="1:10" ht="18" x14ac:dyDescent="0.35">
      <c r="C2" s="708" t="s">
        <v>0</v>
      </c>
      <c r="D2" s="708"/>
      <c r="E2" s="708"/>
      <c r="F2" s="708"/>
      <c r="G2" s="708"/>
      <c r="H2" s="240"/>
      <c r="I2" s="229"/>
      <c r="J2" s="229"/>
    </row>
    <row r="3" spans="1:10" ht="21" x14ac:dyDescent="0.35">
      <c r="B3" s="709" t="s">
        <v>705</v>
      </c>
      <c r="C3" s="709"/>
      <c r="D3" s="709"/>
      <c r="E3" s="709"/>
      <c r="F3" s="709"/>
      <c r="G3" s="709"/>
      <c r="H3" s="230"/>
      <c r="I3" s="230"/>
      <c r="J3" s="230"/>
    </row>
    <row r="4" spans="1:10" ht="21" x14ac:dyDescent="0.35">
      <c r="C4" s="199"/>
      <c r="D4" s="199"/>
      <c r="E4" s="199"/>
      <c r="F4" s="199"/>
      <c r="G4" s="199"/>
      <c r="H4" s="199"/>
      <c r="I4" s="230"/>
      <c r="J4" s="230"/>
    </row>
    <row r="5" spans="1:10" ht="20.25" customHeight="1" x14ac:dyDescent="0.2">
      <c r="C5" s="799" t="s">
        <v>770</v>
      </c>
      <c r="D5" s="799"/>
      <c r="E5" s="799"/>
      <c r="F5" s="799"/>
      <c r="G5" s="799"/>
      <c r="H5" s="799"/>
    </row>
    <row r="6" spans="1:10" ht="20.25" customHeight="1" x14ac:dyDescent="0.2">
      <c r="A6" t="s">
        <v>164</v>
      </c>
      <c r="B6" s="14" t="s">
        <v>903</v>
      </c>
      <c r="C6" s="233"/>
      <c r="D6" s="233"/>
      <c r="E6" s="233"/>
      <c r="F6" s="233"/>
      <c r="G6" s="233"/>
      <c r="H6" s="801"/>
      <c r="I6" s="801"/>
    </row>
    <row r="7" spans="1:10" ht="15" customHeight="1" x14ac:dyDescent="0.2">
      <c r="A7" s="800" t="s">
        <v>75</v>
      </c>
      <c r="B7" s="800" t="s">
        <v>38</v>
      </c>
      <c r="C7" s="800" t="s">
        <v>415</v>
      </c>
      <c r="D7" s="800" t="s">
        <v>394</v>
      </c>
      <c r="E7" s="800" t="s">
        <v>393</v>
      </c>
      <c r="F7" s="800"/>
      <c r="G7" s="800"/>
      <c r="H7" s="800" t="s">
        <v>886</v>
      </c>
      <c r="I7" s="802" t="s">
        <v>419</v>
      </c>
    </row>
    <row r="8" spans="1:10" ht="12.75" customHeight="1" x14ac:dyDescent="0.2">
      <c r="A8" s="800"/>
      <c r="B8" s="800"/>
      <c r="C8" s="800"/>
      <c r="D8" s="800"/>
      <c r="E8" s="800" t="s">
        <v>416</v>
      </c>
      <c r="F8" s="802" t="s">
        <v>417</v>
      </c>
      <c r="G8" s="800" t="s">
        <v>418</v>
      </c>
      <c r="H8" s="800"/>
      <c r="I8" s="803"/>
    </row>
    <row r="9" spans="1:10" ht="20.25" customHeight="1" x14ac:dyDescent="0.2">
      <c r="A9" s="800"/>
      <c r="B9" s="800"/>
      <c r="C9" s="800"/>
      <c r="D9" s="800"/>
      <c r="E9" s="800"/>
      <c r="F9" s="803"/>
      <c r="G9" s="800"/>
      <c r="H9" s="800"/>
      <c r="I9" s="803"/>
    </row>
    <row r="10" spans="1:10" ht="63.75" customHeight="1" x14ac:dyDescent="0.2">
      <c r="A10" s="800"/>
      <c r="B10" s="800"/>
      <c r="C10" s="800"/>
      <c r="D10" s="800"/>
      <c r="E10" s="800"/>
      <c r="F10" s="804"/>
      <c r="G10" s="800"/>
      <c r="H10" s="800"/>
      <c r="I10" s="804"/>
    </row>
    <row r="11" spans="1:10" ht="15" x14ac:dyDescent="0.25">
      <c r="A11" s="235">
        <v>1</v>
      </c>
      <c r="B11" s="235">
        <v>2</v>
      </c>
      <c r="C11" s="236">
        <v>3</v>
      </c>
      <c r="D11" s="235">
        <v>4</v>
      </c>
      <c r="E11" s="235">
        <v>5</v>
      </c>
      <c r="F11" s="236">
        <v>6</v>
      </c>
      <c r="G11" s="235">
        <v>7</v>
      </c>
      <c r="H11" s="235">
        <v>8</v>
      </c>
      <c r="I11" s="236">
        <v>9</v>
      </c>
    </row>
    <row r="12" spans="1:10" ht="15" x14ac:dyDescent="0.25">
      <c r="A12" s="355">
        <v>1</v>
      </c>
      <c r="B12" s="447" t="s">
        <v>887</v>
      </c>
      <c r="C12" s="449"/>
      <c r="D12" s="450">
        <v>0</v>
      </c>
      <c r="E12" s="450" t="s">
        <v>937</v>
      </c>
      <c r="F12" s="450" t="s">
        <v>937</v>
      </c>
      <c r="G12" s="450"/>
      <c r="H12" s="449" t="s">
        <v>923</v>
      </c>
      <c r="I12" s="451">
        <v>0</v>
      </c>
    </row>
    <row r="13" spans="1:10" ht="15" x14ac:dyDescent="0.25">
      <c r="A13" s="355">
        <v>2</v>
      </c>
      <c r="B13" s="447" t="s">
        <v>888</v>
      </c>
      <c r="C13" s="449"/>
      <c r="D13" s="450">
        <v>0</v>
      </c>
      <c r="E13" s="450" t="s">
        <v>937</v>
      </c>
      <c r="F13" s="450" t="s">
        <v>937</v>
      </c>
      <c r="G13" s="450"/>
      <c r="H13" s="449" t="s">
        <v>923</v>
      </c>
      <c r="I13" s="451">
        <v>0</v>
      </c>
    </row>
    <row r="14" spans="1:10" ht="15" x14ac:dyDescent="0.25">
      <c r="A14" s="355">
        <v>3</v>
      </c>
      <c r="B14" s="447" t="s">
        <v>889</v>
      </c>
      <c r="C14" s="449"/>
      <c r="D14" s="450">
        <v>0</v>
      </c>
      <c r="E14" s="450" t="s">
        <v>937</v>
      </c>
      <c r="F14" s="450" t="s">
        <v>937</v>
      </c>
      <c r="G14" s="450"/>
      <c r="H14" s="449" t="s">
        <v>923</v>
      </c>
      <c r="I14" s="451">
        <v>0</v>
      </c>
    </row>
    <row r="15" spans="1:10" ht="25.5" x14ac:dyDescent="0.25">
      <c r="A15" s="355">
        <v>4</v>
      </c>
      <c r="B15" s="447" t="s">
        <v>890</v>
      </c>
      <c r="C15" s="449" t="s">
        <v>939</v>
      </c>
      <c r="D15" s="450">
        <v>20</v>
      </c>
      <c r="E15" s="450" t="s">
        <v>937</v>
      </c>
      <c r="F15" s="450" t="s">
        <v>937</v>
      </c>
      <c r="G15" s="450" t="s">
        <v>418</v>
      </c>
      <c r="H15" s="449" t="s">
        <v>923</v>
      </c>
      <c r="I15" s="451">
        <v>0</v>
      </c>
    </row>
    <row r="16" spans="1:10" ht="15" x14ac:dyDescent="0.25">
      <c r="A16" s="355">
        <v>5</v>
      </c>
      <c r="B16" s="447" t="s">
        <v>891</v>
      </c>
      <c r="C16" s="449"/>
      <c r="D16" s="450">
        <v>0</v>
      </c>
      <c r="E16" s="450" t="s">
        <v>937</v>
      </c>
      <c r="F16" s="450" t="s">
        <v>937</v>
      </c>
      <c r="G16" s="450"/>
      <c r="H16" s="449" t="s">
        <v>923</v>
      </c>
      <c r="I16" s="451">
        <v>0</v>
      </c>
    </row>
    <row r="17" spans="1:9" ht="15" x14ac:dyDescent="0.25">
      <c r="A17" s="355">
        <v>6</v>
      </c>
      <c r="B17" s="447" t="s">
        <v>892</v>
      </c>
      <c r="C17" s="449"/>
      <c r="D17" s="450">
        <v>0</v>
      </c>
      <c r="E17" s="450" t="s">
        <v>937</v>
      </c>
      <c r="F17" s="450" t="s">
        <v>937</v>
      </c>
      <c r="G17" s="450"/>
      <c r="H17" s="449" t="s">
        <v>923</v>
      </c>
      <c r="I17" s="451">
        <v>0</v>
      </c>
    </row>
    <row r="18" spans="1:9" ht="15" x14ac:dyDescent="0.25">
      <c r="A18" s="355">
        <v>7</v>
      </c>
      <c r="B18" s="447" t="s">
        <v>893</v>
      </c>
      <c r="C18" s="449"/>
      <c r="D18" s="450">
        <v>0</v>
      </c>
      <c r="E18" s="450" t="s">
        <v>937</v>
      </c>
      <c r="F18" s="450" t="s">
        <v>937</v>
      </c>
      <c r="G18" s="450"/>
      <c r="H18" s="449" t="s">
        <v>923</v>
      </c>
      <c r="I18" s="451">
        <v>0</v>
      </c>
    </row>
    <row r="19" spans="1:9" ht="15" x14ac:dyDescent="0.25">
      <c r="A19" s="355">
        <v>8</v>
      </c>
      <c r="B19" s="447" t="s">
        <v>894</v>
      </c>
      <c r="C19" s="449"/>
      <c r="D19" s="450">
        <v>0</v>
      </c>
      <c r="E19" s="450" t="s">
        <v>937</v>
      </c>
      <c r="F19" s="450" t="s">
        <v>937</v>
      </c>
      <c r="G19" s="450"/>
      <c r="H19" s="449" t="s">
        <v>923</v>
      </c>
      <c r="I19" s="451">
        <v>0</v>
      </c>
    </row>
    <row r="20" spans="1:9" ht="15" x14ac:dyDescent="0.25">
      <c r="A20" s="355">
        <v>9</v>
      </c>
      <c r="B20" s="447" t="s">
        <v>895</v>
      </c>
      <c r="C20" s="449"/>
      <c r="D20" s="450">
        <v>0</v>
      </c>
      <c r="E20" s="450" t="s">
        <v>937</v>
      </c>
      <c r="F20" s="450" t="s">
        <v>937</v>
      </c>
      <c r="G20" s="450"/>
      <c r="H20" s="449" t="s">
        <v>923</v>
      </c>
      <c r="I20" s="451">
        <v>0</v>
      </c>
    </row>
    <row r="21" spans="1:9" ht="15" x14ac:dyDescent="0.25">
      <c r="A21" s="355">
        <v>10</v>
      </c>
      <c r="B21" s="447" t="s">
        <v>896</v>
      </c>
      <c r="C21" s="449"/>
      <c r="D21" s="450">
        <v>0</v>
      </c>
      <c r="E21" s="450" t="s">
        <v>937</v>
      </c>
      <c r="F21" s="450" t="s">
        <v>937</v>
      </c>
      <c r="G21" s="450"/>
      <c r="H21" s="449" t="s">
        <v>923</v>
      </c>
      <c r="I21" s="451">
        <v>0</v>
      </c>
    </row>
    <row r="22" spans="1:9" ht="15" x14ac:dyDescent="0.25">
      <c r="A22" s="355">
        <v>11</v>
      </c>
      <c r="B22" s="447" t="s">
        <v>897</v>
      </c>
      <c r="C22" s="449"/>
      <c r="D22" s="450">
        <v>0</v>
      </c>
      <c r="E22" s="450" t="s">
        <v>937</v>
      </c>
      <c r="F22" s="450" t="s">
        <v>937</v>
      </c>
      <c r="G22" s="450"/>
      <c r="H22" s="449" t="s">
        <v>923</v>
      </c>
      <c r="I22" s="451">
        <v>0</v>
      </c>
    </row>
    <row r="23" spans="1:9" ht="25.5" x14ac:dyDescent="0.25">
      <c r="A23" s="355">
        <v>12</v>
      </c>
      <c r="B23" s="447" t="s">
        <v>898</v>
      </c>
      <c r="C23" s="449" t="s">
        <v>939</v>
      </c>
      <c r="D23" s="450">
        <v>20</v>
      </c>
      <c r="E23" s="450" t="s">
        <v>938</v>
      </c>
      <c r="F23" s="450" t="s">
        <v>937</v>
      </c>
      <c r="G23" s="450" t="s">
        <v>418</v>
      </c>
      <c r="H23" s="449" t="s">
        <v>923</v>
      </c>
      <c r="I23" s="451">
        <v>0</v>
      </c>
    </row>
    <row r="24" spans="1:9" ht="15" x14ac:dyDescent="0.25">
      <c r="A24" s="355">
        <v>13</v>
      </c>
      <c r="B24" s="447" t="s">
        <v>899</v>
      </c>
      <c r="C24" s="449"/>
      <c r="D24" s="450">
        <v>0</v>
      </c>
      <c r="E24" s="450" t="s">
        <v>937</v>
      </c>
      <c r="F24" s="450" t="s">
        <v>937</v>
      </c>
      <c r="G24" s="450"/>
      <c r="H24" s="449" t="s">
        <v>923</v>
      </c>
      <c r="I24" s="451">
        <v>0</v>
      </c>
    </row>
    <row r="25" spans="1:9" ht="15" x14ac:dyDescent="0.25">
      <c r="A25" s="355">
        <v>14</v>
      </c>
      <c r="B25" s="447" t="s">
        <v>900</v>
      </c>
      <c r="C25" s="449"/>
      <c r="D25" s="450">
        <v>0</v>
      </c>
      <c r="E25" s="450" t="s">
        <v>937</v>
      </c>
      <c r="F25" s="450" t="s">
        <v>937</v>
      </c>
      <c r="G25" s="450"/>
      <c r="H25" s="449" t="s">
        <v>923</v>
      </c>
      <c r="I25" s="451">
        <v>0</v>
      </c>
    </row>
    <row r="26" spans="1:9" x14ac:dyDescent="0.2">
      <c r="A26" s="616" t="s">
        <v>18</v>
      </c>
      <c r="B26" s="617"/>
      <c r="C26" s="9"/>
      <c r="D26" s="9"/>
      <c r="E26" s="9"/>
      <c r="F26" s="9"/>
      <c r="G26" s="9"/>
      <c r="H26" s="9"/>
      <c r="I26" s="9"/>
    </row>
    <row r="27" spans="1:9" x14ac:dyDescent="0.2">
      <c r="A27" s="805" t="s">
        <v>940</v>
      </c>
      <c r="B27" s="805"/>
      <c r="C27" s="805"/>
      <c r="D27" s="805"/>
      <c r="E27" s="805"/>
      <c r="F27" s="805"/>
      <c r="G27" s="805"/>
      <c r="H27" s="805"/>
      <c r="I27" s="805"/>
    </row>
    <row r="28" spans="1:9" ht="92.45" customHeight="1" x14ac:dyDescent="0.2">
      <c r="A28" s="806"/>
      <c r="B28" s="806"/>
      <c r="C28" s="806"/>
      <c r="D28" s="806"/>
      <c r="E28" s="806"/>
      <c r="F28" s="806"/>
      <c r="G28" s="806"/>
      <c r="H28" s="806"/>
      <c r="I28" s="806"/>
    </row>
    <row r="30" spans="1:9" x14ac:dyDescent="0.2">
      <c r="A30" s="207"/>
      <c r="B30" s="207"/>
      <c r="C30" s="207"/>
      <c r="D30" s="207"/>
      <c r="G30" s="363" t="s">
        <v>901</v>
      </c>
    </row>
    <row r="31" spans="1:9" ht="15" customHeight="1" x14ac:dyDescent="0.2">
      <c r="A31" s="207"/>
      <c r="B31" s="207"/>
      <c r="C31" s="207"/>
      <c r="D31" s="207"/>
      <c r="F31" s="706" t="s">
        <v>13</v>
      </c>
      <c r="G31" s="706"/>
      <c r="H31" s="706"/>
    </row>
    <row r="32" spans="1:9" ht="15" customHeight="1" x14ac:dyDescent="0.2">
      <c r="A32" s="207"/>
      <c r="B32" s="207"/>
      <c r="C32" s="207"/>
      <c r="D32" s="207"/>
      <c r="F32" s="706" t="s">
        <v>88</v>
      </c>
      <c r="G32" s="706"/>
      <c r="H32" s="706"/>
    </row>
    <row r="33" spans="1:7" x14ac:dyDescent="0.2">
      <c r="A33" s="207" t="s">
        <v>1033</v>
      </c>
      <c r="C33" s="207"/>
      <c r="D33" s="207"/>
      <c r="G33" s="209" t="s">
        <v>85</v>
      </c>
    </row>
  </sheetData>
  <mergeCells count="19">
    <mergeCell ref="F32:H32"/>
    <mergeCell ref="A7:A10"/>
    <mergeCell ref="G8:G10"/>
    <mergeCell ref="H7:H10"/>
    <mergeCell ref="B7:B10"/>
    <mergeCell ref="C7:C10"/>
    <mergeCell ref="E7:G7"/>
    <mergeCell ref="F31:H31"/>
    <mergeCell ref="A26:B26"/>
    <mergeCell ref="A27:I28"/>
    <mergeCell ref="H1:I1"/>
    <mergeCell ref="C5:H5"/>
    <mergeCell ref="D7:D10"/>
    <mergeCell ref="H6:I6"/>
    <mergeCell ref="C2:G2"/>
    <mergeCell ref="B3:G3"/>
    <mergeCell ref="I7:I10"/>
    <mergeCell ref="E8:E10"/>
    <mergeCell ref="F8:F10"/>
  </mergeCells>
  <printOptions horizontalCentered="1"/>
  <pageMargins left="0.70866141732283472" right="0.70866141732283472" top="0.23622047244094491" bottom="0" header="0.31496062992125984" footer="0.31496062992125984"/>
  <pageSetup paperSize="9" scale="88"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topLeftCell="A10" zoomScaleSheetLayoutView="120" workbookViewId="0">
      <selection activeCell="A31" sqref="A31"/>
    </sheetView>
  </sheetViews>
  <sheetFormatPr defaultRowHeight="12.75" x14ac:dyDescent="0.2"/>
  <cols>
    <col min="2" max="2" width="10.140625" customWidth="1"/>
    <col min="6" max="6" width="11.5703125" customWidth="1"/>
    <col min="7" max="7" width="11.85546875" customWidth="1"/>
    <col min="8" max="8" width="20.28515625" customWidth="1"/>
    <col min="9" max="9" width="10.42578125" customWidth="1"/>
    <col min="10" max="10" width="22.85546875" customWidth="1"/>
  </cols>
  <sheetData>
    <row r="1" spans="1:10" ht="18" x14ac:dyDescent="0.35">
      <c r="A1" s="708" t="s">
        <v>0</v>
      </c>
      <c r="B1" s="708"/>
      <c r="C1" s="708"/>
      <c r="D1" s="708"/>
      <c r="E1" s="708"/>
      <c r="F1" s="708"/>
      <c r="G1" s="708"/>
      <c r="H1" s="708"/>
      <c r="I1" s="229"/>
      <c r="J1" s="285" t="s">
        <v>554</v>
      </c>
    </row>
    <row r="2" spans="1:10" ht="21" x14ac:dyDescent="0.35">
      <c r="A2" s="709" t="s">
        <v>705</v>
      </c>
      <c r="B2" s="709"/>
      <c r="C2" s="709"/>
      <c r="D2" s="709"/>
      <c r="E2" s="709"/>
      <c r="F2" s="709"/>
      <c r="G2" s="709"/>
      <c r="H2" s="709"/>
      <c r="I2" s="709"/>
      <c r="J2" s="709"/>
    </row>
    <row r="3" spans="1:10" ht="15" x14ac:dyDescent="0.3">
      <c r="A3" s="200"/>
      <c r="B3" s="200"/>
      <c r="C3" s="200"/>
      <c r="D3" s="200"/>
      <c r="E3" s="200"/>
      <c r="F3" s="200"/>
      <c r="G3" s="200"/>
      <c r="H3" s="200"/>
      <c r="I3" s="200"/>
    </row>
    <row r="4" spans="1:10" ht="18" x14ac:dyDescent="0.35">
      <c r="A4" s="708" t="s">
        <v>553</v>
      </c>
      <c r="B4" s="708"/>
      <c r="C4" s="708"/>
      <c r="D4" s="708"/>
      <c r="E4" s="708"/>
      <c r="F4" s="708"/>
      <c r="G4" s="708"/>
      <c r="H4" s="708"/>
      <c r="I4" s="708"/>
    </row>
    <row r="5" spans="1:10" ht="15" x14ac:dyDescent="0.3">
      <c r="A5" s="201" t="s">
        <v>256</v>
      </c>
      <c r="B5" s="201" t="s">
        <v>903</v>
      </c>
      <c r="C5" s="201"/>
      <c r="D5" s="201"/>
      <c r="E5" s="201"/>
      <c r="F5" s="201"/>
      <c r="G5" s="201"/>
      <c r="H5" s="201"/>
      <c r="I5" s="807" t="s">
        <v>784</v>
      </c>
      <c r="J5" s="807"/>
    </row>
    <row r="6" spans="1:10" ht="25.5" customHeight="1" x14ac:dyDescent="0.2">
      <c r="A6" s="810" t="s">
        <v>2</v>
      </c>
      <c r="B6" s="810" t="s">
        <v>395</v>
      </c>
      <c r="C6" s="632" t="s">
        <v>396</v>
      </c>
      <c r="D6" s="632"/>
      <c r="E6" s="632"/>
      <c r="F6" s="811" t="s">
        <v>399</v>
      </c>
      <c r="G6" s="812"/>
      <c r="H6" s="812"/>
      <c r="I6" s="813"/>
      <c r="J6" s="808" t="s">
        <v>403</v>
      </c>
    </row>
    <row r="7" spans="1:10" ht="63" customHeight="1" x14ac:dyDescent="0.2">
      <c r="A7" s="810"/>
      <c r="B7" s="810"/>
      <c r="C7" s="5" t="s">
        <v>103</v>
      </c>
      <c r="D7" s="5" t="s">
        <v>397</v>
      </c>
      <c r="E7" s="5" t="s">
        <v>398</v>
      </c>
      <c r="F7" s="232" t="s">
        <v>400</v>
      </c>
      <c r="G7" s="232" t="s">
        <v>401</v>
      </c>
      <c r="H7" s="232" t="s">
        <v>402</v>
      </c>
      <c r="I7" s="232" t="s">
        <v>48</v>
      </c>
      <c r="J7" s="809"/>
    </row>
    <row r="8" spans="1:10" ht="15" x14ac:dyDescent="0.2">
      <c r="A8" s="204" t="s">
        <v>263</v>
      </c>
      <c r="B8" s="204" t="s">
        <v>264</v>
      </c>
      <c r="C8" s="204" t="s">
        <v>265</v>
      </c>
      <c r="D8" s="204" t="s">
        <v>266</v>
      </c>
      <c r="E8" s="204" t="s">
        <v>267</v>
      </c>
      <c r="F8" s="204" t="s">
        <v>270</v>
      </c>
      <c r="G8" s="204" t="s">
        <v>289</v>
      </c>
      <c r="H8" s="204" t="s">
        <v>290</v>
      </c>
      <c r="I8" s="204" t="s">
        <v>291</v>
      </c>
      <c r="J8" s="204" t="s">
        <v>319</v>
      </c>
    </row>
    <row r="9" spans="1:10" ht="51" x14ac:dyDescent="0.25">
      <c r="A9" s="279">
        <v>1</v>
      </c>
      <c r="B9" s="358">
        <v>1</v>
      </c>
      <c r="C9" s="358">
        <v>1</v>
      </c>
      <c r="D9" s="358" t="s">
        <v>923</v>
      </c>
      <c r="E9" s="358" t="s">
        <v>923</v>
      </c>
      <c r="F9" s="358" t="s">
        <v>923</v>
      </c>
      <c r="G9" s="368" t="s">
        <v>941</v>
      </c>
      <c r="H9" s="368" t="s">
        <v>923</v>
      </c>
      <c r="I9" s="358" t="s">
        <v>923</v>
      </c>
      <c r="J9" s="358">
        <v>125000</v>
      </c>
    </row>
    <row r="10" spans="1:10" ht="15" x14ac:dyDescent="0.25">
      <c r="A10" s="279">
        <v>2</v>
      </c>
      <c r="B10" s="204"/>
      <c r="C10" s="204"/>
      <c r="D10" s="204"/>
      <c r="E10" s="204"/>
      <c r="F10" s="204"/>
      <c r="G10" s="204"/>
      <c r="H10" s="204"/>
      <c r="I10" s="204"/>
      <c r="J10" s="204"/>
    </row>
    <row r="11" spans="1:10" ht="15" x14ac:dyDescent="0.25">
      <c r="A11" s="279">
        <v>3</v>
      </c>
      <c r="B11" s="204"/>
      <c r="C11" s="204"/>
      <c r="D11" s="204"/>
      <c r="E11" s="204"/>
      <c r="F11" s="204"/>
      <c r="G11" s="204"/>
      <c r="H11" s="204"/>
      <c r="I11" s="204"/>
      <c r="J11" s="204"/>
    </row>
    <row r="12" spans="1:10" ht="15" x14ac:dyDescent="0.25">
      <c r="A12" s="279">
        <v>4</v>
      </c>
      <c r="B12" s="204"/>
      <c r="C12" s="204"/>
      <c r="D12" s="204"/>
      <c r="E12" s="204"/>
      <c r="F12" s="204"/>
      <c r="G12" s="204"/>
      <c r="H12" s="204"/>
      <c r="I12" s="204"/>
      <c r="J12" s="204"/>
    </row>
    <row r="13" spans="1:10" ht="15" x14ac:dyDescent="0.25">
      <c r="A13" s="279">
        <v>5</v>
      </c>
      <c r="B13" s="204"/>
      <c r="C13" s="204"/>
      <c r="D13" s="204"/>
      <c r="E13" s="204"/>
      <c r="F13" s="204"/>
      <c r="G13" s="204"/>
      <c r="H13" s="204"/>
      <c r="I13" s="204"/>
      <c r="J13" s="204"/>
    </row>
    <row r="14" spans="1:10" ht="15" x14ac:dyDescent="0.25">
      <c r="A14" s="279">
        <v>6</v>
      </c>
      <c r="B14" s="204"/>
      <c r="C14" s="204"/>
      <c r="D14" s="204"/>
      <c r="E14" s="204"/>
      <c r="F14" s="204"/>
      <c r="G14" s="204"/>
      <c r="H14" s="204"/>
      <c r="I14" s="204"/>
      <c r="J14" s="204"/>
    </row>
    <row r="15" spans="1:10" ht="15" x14ac:dyDescent="0.25">
      <c r="A15" s="279">
        <v>7</v>
      </c>
      <c r="B15" s="204"/>
      <c r="C15" s="204"/>
      <c r="D15" s="204"/>
      <c r="E15" s="204"/>
      <c r="F15" s="204"/>
      <c r="G15" s="204"/>
      <c r="H15" s="204"/>
      <c r="I15" s="204"/>
      <c r="J15" s="204"/>
    </row>
    <row r="16" spans="1:10" ht="15" x14ac:dyDescent="0.25">
      <c r="A16" s="279">
        <v>8</v>
      </c>
      <c r="B16" s="204"/>
      <c r="C16" s="204"/>
      <c r="D16" s="204"/>
      <c r="E16" s="204"/>
      <c r="F16" s="204"/>
      <c r="G16" s="204"/>
      <c r="H16" s="204"/>
      <c r="I16" s="204"/>
      <c r="J16" s="204"/>
    </row>
    <row r="17" spans="1:12" ht="15" x14ac:dyDescent="0.25">
      <c r="A17" s="279">
        <v>9</v>
      </c>
      <c r="B17" s="204"/>
      <c r="C17" s="204"/>
      <c r="D17" s="204"/>
      <c r="E17" s="204"/>
      <c r="F17" s="204"/>
      <c r="G17" s="204"/>
      <c r="H17" s="204"/>
      <c r="I17" s="204"/>
      <c r="J17" s="204"/>
    </row>
    <row r="18" spans="1:12" ht="15" x14ac:dyDescent="0.25">
      <c r="A18" s="279">
        <v>10</v>
      </c>
      <c r="B18" s="9"/>
      <c r="C18" s="9"/>
      <c r="D18" s="9"/>
      <c r="E18" s="9"/>
      <c r="F18" s="9"/>
      <c r="G18" s="9"/>
      <c r="H18" s="9"/>
      <c r="I18" s="9"/>
      <c r="J18" s="9"/>
    </row>
    <row r="19" spans="1:12" ht="15" x14ac:dyDescent="0.25">
      <c r="A19" s="279">
        <v>11</v>
      </c>
      <c r="B19" s="9"/>
      <c r="C19" s="9"/>
      <c r="D19" s="9"/>
      <c r="E19" s="9"/>
      <c r="F19" s="9"/>
      <c r="G19" s="9"/>
      <c r="H19" s="9"/>
      <c r="I19" s="9"/>
      <c r="J19" s="9"/>
    </row>
    <row r="20" spans="1:12" ht="15" x14ac:dyDescent="0.25">
      <c r="A20" s="279">
        <v>12</v>
      </c>
      <c r="B20" s="9"/>
      <c r="C20" s="9"/>
      <c r="D20" s="9"/>
      <c r="E20" s="9"/>
      <c r="F20" s="9"/>
      <c r="G20" s="9"/>
      <c r="H20" s="9"/>
      <c r="I20" s="9"/>
      <c r="J20" s="9"/>
    </row>
    <row r="21" spans="1:12" ht="15" x14ac:dyDescent="0.25">
      <c r="A21" s="279">
        <v>13</v>
      </c>
      <c r="B21" s="9"/>
      <c r="C21" s="9"/>
      <c r="D21" s="9"/>
      <c r="E21" s="9"/>
      <c r="F21" s="9"/>
      <c r="G21" s="9"/>
      <c r="H21" s="9"/>
      <c r="I21" s="9"/>
      <c r="J21" s="9"/>
    </row>
    <row r="22" spans="1:12" ht="15" x14ac:dyDescent="0.25">
      <c r="A22" s="279">
        <v>14</v>
      </c>
      <c r="B22" s="9"/>
      <c r="C22" s="9"/>
      <c r="D22" s="9"/>
      <c r="E22" s="9"/>
      <c r="F22" s="9"/>
      <c r="G22" s="9"/>
      <c r="H22" s="9"/>
      <c r="I22" s="9"/>
      <c r="J22" s="9"/>
      <c r="L22" s="15" t="s">
        <v>404</v>
      </c>
    </row>
    <row r="23" spans="1:12" x14ac:dyDescent="0.2">
      <c r="A23" s="17" t="s">
        <v>7</v>
      </c>
      <c r="B23" s="9"/>
      <c r="C23" s="9"/>
      <c r="D23" s="9"/>
      <c r="E23" s="9"/>
      <c r="F23" s="9"/>
      <c r="G23" s="9"/>
      <c r="H23" s="9"/>
      <c r="I23" s="9"/>
      <c r="J23" s="9"/>
    </row>
    <row r="24" spans="1:12" x14ac:dyDescent="0.2">
      <c r="A24" s="17" t="s">
        <v>7</v>
      </c>
      <c r="B24" s="9"/>
      <c r="C24" s="9"/>
      <c r="D24" s="9"/>
      <c r="E24" s="9"/>
      <c r="F24" s="9"/>
      <c r="G24" s="9"/>
      <c r="H24" s="9"/>
      <c r="I24" s="9"/>
      <c r="J24" s="9"/>
    </row>
    <row r="25" spans="1:12" x14ac:dyDescent="0.2">
      <c r="A25" s="28" t="s">
        <v>18</v>
      </c>
      <c r="B25" s="9"/>
      <c r="C25" s="9"/>
      <c r="D25" s="9"/>
      <c r="E25" s="9"/>
      <c r="F25" s="9"/>
      <c r="G25" s="9"/>
      <c r="H25" s="9"/>
      <c r="I25" s="9"/>
      <c r="J25" s="9"/>
    </row>
    <row r="26" spans="1:12" ht="66" customHeight="1" x14ac:dyDescent="0.2">
      <c r="A26" s="814" t="s">
        <v>942</v>
      </c>
      <c r="B26" s="815"/>
      <c r="C26" s="815"/>
      <c r="D26" s="815"/>
      <c r="E26" s="815"/>
      <c r="F26" s="815"/>
      <c r="G26" s="815"/>
      <c r="H26" s="815"/>
      <c r="I26" s="815"/>
      <c r="J26" s="815"/>
    </row>
    <row r="28" spans="1:12" ht="12.75" customHeight="1" x14ac:dyDescent="0.2">
      <c r="A28" s="207"/>
      <c r="B28" s="207"/>
      <c r="C28" s="207"/>
      <c r="D28" s="207"/>
      <c r="I28" s="706" t="s">
        <v>901</v>
      </c>
      <c r="J28" s="706"/>
    </row>
    <row r="29" spans="1:12" ht="12.75" customHeight="1" x14ac:dyDescent="0.2">
      <c r="A29" s="207"/>
      <c r="B29" s="207"/>
      <c r="C29" s="207"/>
      <c r="D29" s="207"/>
      <c r="I29" s="706" t="s">
        <v>13</v>
      </c>
      <c r="J29" s="706"/>
    </row>
    <row r="30" spans="1:12" ht="12.75" customHeight="1" x14ac:dyDescent="0.2">
      <c r="A30" s="207"/>
      <c r="B30" s="207"/>
      <c r="C30" s="207"/>
      <c r="D30" s="207"/>
      <c r="I30" s="706" t="s">
        <v>88</v>
      </c>
      <c r="J30" s="706"/>
    </row>
    <row r="31" spans="1:12" x14ac:dyDescent="0.2">
      <c r="A31" s="207" t="s">
        <v>1033</v>
      </c>
      <c r="C31" s="207"/>
      <c r="D31" s="207"/>
      <c r="J31" s="209" t="s">
        <v>85</v>
      </c>
    </row>
  </sheetData>
  <mergeCells count="13">
    <mergeCell ref="I30:J30"/>
    <mergeCell ref="I5:J5"/>
    <mergeCell ref="J6:J7"/>
    <mergeCell ref="A1:H1"/>
    <mergeCell ref="I28:J28"/>
    <mergeCell ref="I29:J29"/>
    <mergeCell ref="A2:J2"/>
    <mergeCell ref="A4:I4"/>
    <mergeCell ref="A6:A7"/>
    <mergeCell ref="B6:B7"/>
    <mergeCell ref="C6:E6"/>
    <mergeCell ref="F6:I6"/>
    <mergeCell ref="A26:J26"/>
  </mergeCells>
  <printOptions horizontalCentered="1"/>
  <pageMargins left="0.70866141732283472" right="0.70866141732283472" top="0.23622047244094491" bottom="0" header="0.31496062992125984" footer="0.31496062992125984"/>
  <pageSetup paperSize="9" scale="96"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topLeftCell="A10" zoomScaleSheetLayoutView="80" workbookViewId="0">
      <selection activeCell="B39" sqref="B39"/>
    </sheetView>
  </sheetViews>
  <sheetFormatPr defaultColWidth="9.140625" defaultRowHeight="12.75" x14ac:dyDescent="0.2"/>
  <cols>
    <col min="1" max="1" width="5.28515625" style="207" customWidth="1"/>
    <col min="2" max="2" width="8.5703125" style="207" customWidth="1"/>
    <col min="3" max="3" width="32.140625" style="207" customWidth="1"/>
    <col min="4" max="4" width="15.140625" style="207" customWidth="1"/>
    <col min="5" max="6" width="11.7109375" style="207" customWidth="1"/>
    <col min="7" max="7" width="13.7109375" style="207" customWidth="1"/>
    <col min="8" max="8" width="20.140625" style="207" customWidth="1"/>
    <col min="9" max="16384" width="9.140625" style="207"/>
  </cols>
  <sheetData>
    <row r="1" spans="1:8" x14ac:dyDescent="0.2">
      <c r="A1" s="207" t="s">
        <v>11</v>
      </c>
      <c r="H1" s="223" t="s">
        <v>556</v>
      </c>
    </row>
    <row r="2" spans="1:8" s="211" customFormat="1" ht="15.75" x14ac:dyDescent="0.25">
      <c r="A2" s="760" t="s">
        <v>0</v>
      </c>
      <c r="B2" s="760"/>
      <c r="C2" s="760"/>
      <c r="D2" s="760"/>
      <c r="E2" s="760"/>
      <c r="F2" s="760"/>
      <c r="G2" s="760"/>
      <c r="H2" s="760"/>
    </row>
    <row r="3" spans="1:8" s="211" customFormat="1" ht="20.25" customHeight="1" x14ac:dyDescent="0.3">
      <c r="A3" s="761" t="s">
        <v>705</v>
      </c>
      <c r="B3" s="761"/>
      <c r="C3" s="761"/>
      <c r="D3" s="761"/>
      <c r="E3" s="761"/>
      <c r="F3" s="761"/>
      <c r="G3" s="761"/>
      <c r="H3" s="761"/>
    </row>
    <row r="5" spans="1:8" s="211" customFormat="1" ht="15.75" x14ac:dyDescent="0.25">
      <c r="A5" s="819" t="s">
        <v>555</v>
      </c>
      <c r="B5" s="819"/>
      <c r="C5" s="819"/>
      <c r="D5" s="819"/>
      <c r="E5" s="819"/>
      <c r="F5" s="819"/>
      <c r="G5" s="819"/>
      <c r="H5" s="820"/>
    </row>
    <row r="7" spans="1:8" x14ac:dyDescent="0.2">
      <c r="A7" s="821" t="s">
        <v>163</v>
      </c>
      <c r="B7" s="821"/>
      <c r="C7" s="213" t="s">
        <v>903</v>
      </c>
      <c r="D7" s="214"/>
      <c r="E7" s="214"/>
      <c r="F7" s="214"/>
      <c r="G7" s="214"/>
    </row>
    <row r="9" spans="1:8" ht="13.9" customHeight="1" x14ac:dyDescent="0.25">
      <c r="A9" s="224"/>
      <c r="B9" s="224"/>
      <c r="C9" s="224"/>
      <c r="D9" s="224"/>
      <c r="E9" s="224"/>
      <c r="F9" s="224"/>
      <c r="G9" s="224"/>
    </row>
    <row r="10" spans="1:8" s="215" customFormat="1" x14ac:dyDescent="0.2">
      <c r="A10" s="207"/>
      <c r="B10" s="207"/>
      <c r="C10" s="207"/>
      <c r="D10" s="207"/>
      <c r="E10" s="207"/>
      <c r="F10" s="207"/>
      <c r="G10" s="207"/>
      <c r="H10" s="125"/>
    </row>
    <row r="11" spans="1:8" s="215" customFormat="1" ht="39.75" customHeight="1" x14ac:dyDescent="0.2">
      <c r="A11" s="216"/>
      <c r="B11" s="817" t="s">
        <v>283</v>
      </c>
      <c r="C11" s="817" t="s">
        <v>284</v>
      </c>
      <c r="D11" s="822" t="s">
        <v>285</v>
      </c>
      <c r="E11" s="823"/>
      <c r="F11" s="823"/>
      <c r="G11" s="824"/>
      <c r="H11" s="817" t="s">
        <v>79</v>
      </c>
    </row>
    <row r="12" spans="1:8" s="215" customFormat="1" ht="25.5" x14ac:dyDescent="0.25">
      <c r="A12" s="217"/>
      <c r="B12" s="818"/>
      <c r="C12" s="818"/>
      <c r="D12" s="458" t="s">
        <v>286</v>
      </c>
      <c r="E12" s="458" t="s">
        <v>287</v>
      </c>
      <c r="F12" s="458" t="s">
        <v>288</v>
      </c>
      <c r="G12" s="458" t="s">
        <v>18</v>
      </c>
      <c r="H12" s="818"/>
    </row>
    <row r="13" spans="1:8" s="215" customFormat="1" ht="15" x14ac:dyDescent="0.25">
      <c r="A13" s="217"/>
      <c r="B13" s="459" t="s">
        <v>263</v>
      </c>
      <c r="C13" s="459" t="s">
        <v>264</v>
      </c>
      <c r="D13" s="459" t="s">
        <v>265</v>
      </c>
      <c r="E13" s="459" t="s">
        <v>266</v>
      </c>
      <c r="F13" s="459" t="s">
        <v>267</v>
      </c>
      <c r="G13" s="459" t="s">
        <v>268</v>
      </c>
      <c r="H13" s="459" t="s">
        <v>269</v>
      </c>
    </row>
    <row r="14" spans="1:8" s="225" customFormat="1" ht="15" customHeight="1" x14ac:dyDescent="0.2">
      <c r="B14" s="226" t="s">
        <v>30</v>
      </c>
      <c r="C14" s="227" t="s">
        <v>292</v>
      </c>
      <c r="D14" s="452"/>
      <c r="E14" s="452"/>
      <c r="F14" s="452"/>
      <c r="G14" s="452"/>
      <c r="H14" s="367"/>
    </row>
    <row r="15" spans="1:8" s="228" customFormat="1" x14ac:dyDescent="0.2">
      <c r="B15" s="227"/>
      <c r="C15" s="452" t="s">
        <v>943</v>
      </c>
      <c r="D15" s="453">
        <v>1</v>
      </c>
      <c r="E15" s="452"/>
      <c r="F15" s="452"/>
      <c r="G15" s="454">
        <f>SUM(D15:F15)</f>
        <v>1</v>
      </c>
      <c r="H15" s="227"/>
    </row>
    <row r="16" spans="1:8" s="228" customFormat="1" x14ac:dyDescent="0.2">
      <c r="B16" s="227"/>
      <c r="C16" s="452" t="s">
        <v>944</v>
      </c>
      <c r="D16" s="453">
        <v>1</v>
      </c>
      <c r="E16" s="452"/>
      <c r="F16" s="452"/>
      <c r="G16" s="454">
        <v>1</v>
      </c>
      <c r="H16" s="227"/>
    </row>
    <row r="17" spans="1:8" ht="14.25" x14ac:dyDescent="0.2">
      <c r="A17" s="220"/>
      <c r="B17" s="227"/>
      <c r="C17" s="452" t="s">
        <v>945</v>
      </c>
      <c r="D17" s="453"/>
      <c r="E17" s="454">
        <v>14</v>
      </c>
      <c r="F17" s="452"/>
      <c r="G17" s="454">
        <f t="shared" ref="G17:G26" si="0">SUM(D17:F17)</f>
        <v>14</v>
      </c>
      <c r="H17" s="144"/>
    </row>
    <row r="18" spans="1:8" x14ac:dyDescent="0.2">
      <c r="B18" s="144"/>
      <c r="C18" s="452" t="s">
        <v>946</v>
      </c>
      <c r="D18" s="453">
        <v>1</v>
      </c>
      <c r="E18" s="455"/>
      <c r="F18" s="142"/>
      <c r="G18" s="454">
        <f t="shared" si="0"/>
        <v>1</v>
      </c>
      <c r="H18" s="144"/>
    </row>
    <row r="19" spans="1:8" s="139" customFormat="1" x14ac:dyDescent="0.2">
      <c r="B19" s="144"/>
      <c r="C19" s="452" t="s">
        <v>947</v>
      </c>
      <c r="D19" s="453"/>
      <c r="E19" s="455">
        <v>1</v>
      </c>
      <c r="F19" s="142"/>
      <c r="G19" s="454">
        <f t="shared" si="0"/>
        <v>1</v>
      </c>
      <c r="H19" s="142"/>
    </row>
    <row r="20" spans="1:8" s="139" customFormat="1" x14ac:dyDescent="0.2">
      <c r="B20" s="144"/>
      <c r="C20" s="452" t="s">
        <v>948</v>
      </c>
      <c r="D20" s="453"/>
      <c r="E20" s="455"/>
      <c r="F20" s="455">
        <v>163</v>
      </c>
      <c r="G20" s="454">
        <f t="shared" si="0"/>
        <v>163</v>
      </c>
      <c r="H20" s="142"/>
    </row>
    <row r="21" spans="1:8" s="139" customFormat="1" ht="21.75" customHeight="1" x14ac:dyDescent="0.2">
      <c r="B21" s="144"/>
      <c r="C21" s="452" t="s">
        <v>949</v>
      </c>
      <c r="D21" s="453">
        <v>2</v>
      </c>
      <c r="E21" s="455"/>
      <c r="F21" s="455"/>
      <c r="G21" s="454">
        <v>2</v>
      </c>
      <c r="H21" s="142"/>
    </row>
    <row r="22" spans="1:8" s="139" customFormat="1" x14ac:dyDescent="0.2">
      <c r="B22" s="144"/>
      <c r="C22" s="452" t="s">
        <v>950</v>
      </c>
      <c r="D22" s="453"/>
      <c r="E22" s="455">
        <v>14</v>
      </c>
      <c r="F22" s="455"/>
      <c r="G22" s="454">
        <f t="shared" si="0"/>
        <v>14</v>
      </c>
      <c r="H22" s="142"/>
    </row>
    <row r="23" spans="1:8" s="139" customFormat="1" x14ac:dyDescent="0.2">
      <c r="B23" s="219"/>
      <c r="C23" s="456" t="s">
        <v>951</v>
      </c>
      <c r="D23" s="145">
        <v>2</v>
      </c>
      <c r="E23" s="455"/>
      <c r="F23" s="455"/>
      <c r="G23" s="454">
        <v>2</v>
      </c>
      <c r="H23" s="367"/>
    </row>
    <row r="24" spans="1:8" s="139" customFormat="1" x14ac:dyDescent="0.2">
      <c r="A24" s="222" t="s">
        <v>282</v>
      </c>
      <c r="B24" s="144"/>
      <c r="C24" s="456" t="s">
        <v>952</v>
      </c>
      <c r="D24" s="145">
        <v>6</v>
      </c>
      <c r="E24" s="455">
        <v>28</v>
      </c>
      <c r="F24" s="455">
        <v>163</v>
      </c>
      <c r="G24" s="454">
        <f t="shared" si="0"/>
        <v>197</v>
      </c>
      <c r="H24" s="142"/>
    </row>
    <row r="25" spans="1:8" x14ac:dyDescent="0.2">
      <c r="B25" s="144"/>
      <c r="C25" s="139" t="s">
        <v>953</v>
      </c>
      <c r="D25" s="145">
        <v>1</v>
      </c>
      <c r="E25" s="142">
        <v>14</v>
      </c>
      <c r="F25" s="142"/>
      <c r="G25" s="454">
        <f t="shared" si="0"/>
        <v>15</v>
      </c>
      <c r="H25" s="144"/>
    </row>
    <row r="26" spans="1:8" x14ac:dyDescent="0.2">
      <c r="B26" s="144"/>
      <c r="C26" s="456" t="s">
        <v>954</v>
      </c>
      <c r="D26" s="145">
        <v>1</v>
      </c>
      <c r="E26" s="142">
        <v>10</v>
      </c>
      <c r="F26" s="142"/>
      <c r="G26" s="454">
        <f t="shared" si="0"/>
        <v>11</v>
      </c>
      <c r="H26" s="144"/>
    </row>
    <row r="27" spans="1:8" x14ac:dyDescent="0.2">
      <c r="B27" s="144"/>
      <c r="C27" s="369" t="s">
        <v>33</v>
      </c>
      <c r="D27" s="219">
        <f>SUM(D15:D26)</f>
        <v>15</v>
      </c>
      <c r="E27" s="219">
        <f>SUM(E15:E26)</f>
        <v>81</v>
      </c>
      <c r="F27" s="219">
        <f>SUM(F15:F26)</f>
        <v>326</v>
      </c>
      <c r="G27" s="219">
        <f>SUM(G15:G26)</f>
        <v>422</v>
      </c>
      <c r="H27" s="144"/>
    </row>
    <row r="28" spans="1:8" ht="12.75" customHeight="1" x14ac:dyDescent="0.2">
      <c r="B28" s="226" t="s">
        <v>34</v>
      </c>
      <c r="C28" s="227" t="s">
        <v>955</v>
      </c>
      <c r="D28" s="221"/>
      <c r="E28" s="221"/>
      <c r="F28" s="221"/>
      <c r="G28" s="221"/>
      <c r="H28" s="144"/>
    </row>
    <row r="29" spans="1:8" ht="12.75" customHeight="1" x14ac:dyDescent="0.2">
      <c r="B29" s="221"/>
      <c r="C29" s="452" t="s">
        <v>956</v>
      </c>
      <c r="D29" s="457">
        <v>1</v>
      </c>
      <c r="E29" s="457"/>
      <c r="F29" s="457"/>
      <c r="G29" s="457">
        <f>SUM(D29:F29)</f>
        <v>1</v>
      </c>
      <c r="H29" s="144"/>
    </row>
    <row r="30" spans="1:8" ht="12.75" customHeight="1" x14ac:dyDescent="0.2">
      <c r="B30" s="144"/>
      <c r="C30" s="456" t="s">
        <v>953</v>
      </c>
      <c r="D30" s="145"/>
      <c r="E30" s="142">
        <v>4</v>
      </c>
      <c r="F30" s="142"/>
      <c r="G30" s="457">
        <f>SUM(D30:F30)</f>
        <v>4</v>
      </c>
      <c r="H30" s="144"/>
    </row>
    <row r="31" spans="1:8" x14ac:dyDescent="0.2">
      <c r="B31" s="144"/>
      <c r="C31" s="456" t="s">
        <v>957</v>
      </c>
      <c r="D31" s="142">
        <v>2</v>
      </c>
      <c r="E31" s="142"/>
      <c r="F31" s="142">
        <v>163</v>
      </c>
      <c r="G31" s="457">
        <f>SUM(D31:F31)</f>
        <v>165</v>
      </c>
      <c r="H31" s="144"/>
    </row>
    <row r="32" spans="1:8" x14ac:dyDescent="0.2">
      <c r="B32" s="144"/>
      <c r="C32" s="207" t="s">
        <v>33</v>
      </c>
      <c r="D32" s="144">
        <f>SUM(D29:D31)</f>
        <v>3</v>
      </c>
      <c r="E32" s="144">
        <f>SUM(E29:E31)</f>
        <v>4</v>
      </c>
      <c r="F32" s="144">
        <f>SUM(F29:F31)</f>
        <v>163</v>
      </c>
      <c r="G32" s="144">
        <f>SUM(G29:G31)</f>
        <v>170</v>
      </c>
      <c r="H32" s="144"/>
    </row>
    <row r="33" spans="2:8" x14ac:dyDescent="0.2">
      <c r="B33" s="144"/>
      <c r="C33" s="369" t="s">
        <v>37</v>
      </c>
      <c r="D33" s="144">
        <f>D32+D27</f>
        <v>18</v>
      </c>
      <c r="E33" s="144">
        <f>E32+E27</f>
        <v>85</v>
      </c>
      <c r="F33" s="144">
        <f>F32+F27</f>
        <v>489</v>
      </c>
      <c r="G33" s="144">
        <f>G32+G27</f>
        <v>592</v>
      </c>
      <c r="H33" s="144"/>
    </row>
    <row r="35" spans="2:8" x14ac:dyDescent="0.2">
      <c r="D35" s="215"/>
      <c r="E35" s="215"/>
      <c r="F35" s="215"/>
      <c r="G35" s="215"/>
    </row>
    <row r="36" spans="2:8" x14ac:dyDescent="0.2">
      <c r="D36" s="816" t="s">
        <v>959</v>
      </c>
      <c r="E36" s="816"/>
      <c r="F36" s="816"/>
      <c r="G36" s="816"/>
    </row>
    <row r="37" spans="2:8" x14ac:dyDescent="0.2">
      <c r="D37" s="706" t="s">
        <v>13</v>
      </c>
      <c r="E37" s="706"/>
      <c r="F37" s="706"/>
      <c r="G37" s="706"/>
      <c r="H37" s="706"/>
    </row>
    <row r="38" spans="2:8" x14ac:dyDescent="0.2">
      <c r="D38" s="706" t="s">
        <v>958</v>
      </c>
      <c r="E38" s="706"/>
      <c r="F38" s="706"/>
      <c r="G38" s="706"/>
      <c r="H38" s="706"/>
    </row>
    <row r="39" spans="2:8" x14ac:dyDescent="0.2">
      <c r="B39" s="207" t="s">
        <v>1035</v>
      </c>
    </row>
  </sheetData>
  <mergeCells count="11">
    <mergeCell ref="D36:G36"/>
    <mergeCell ref="D37:H37"/>
    <mergeCell ref="D38:H38"/>
    <mergeCell ref="H11:H12"/>
    <mergeCell ref="A2:H2"/>
    <mergeCell ref="A3:H3"/>
    <mergeCell ref="A5:H5"/>
    <mergeCell ref="A7:B7"/>
    <mergeCell ref="B11:B12"/>
    <mergeCell ref="C11:C12"/>
    <mergeCell ref="D11:G11"/>
  </mergeCells>
  <printOptions horizontalCentered="1"/>
  <pageMargins left="0.70866141732283472" right="0.70866141732283472" top="0.23622047244094491" bottom="0"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topLeftCell="A19" zoomScaleSheetLayoutView="100" workbookViewId="0">
      <selection activeCell="A30" sqref="A30"/>
    </sheetView>
  </sheetViews>
  <sheetFormatPr defaultRowHeight="12.75" x14ac:dyDescent="0.2"/>
  <cols>
    <col min="1" max="1" width="8.28515625" customWidth="1"/>
    <col min="2" max="2" width="25" customWidth="1"/>
    <col min="3" max="3" width="14.7109375" customWidth="1"/>
    <col min="4" max="4" width="21" customWidth="1"/>
    <col min="5" max="5" width="21.140625" customWidth="1"/>
    <col min="6" max="6" width="20.7109375" customWidth="1"/>
    <col min="7" max="7" width="23.5703125" customWidth="1"/>
    <col min="8" max="8" width="22.42578125" customWidth="1"/>
  </cols>
  <sheetData>
    <row r="1" spans="1:8" ht="18" x14ac:dyDescent="0.35">
      <c r="A1" s="708" t="s">
        <v>0</v>
      </c>
      <c r="B1" s="708"/>
      <c r="C1" s="708"/>
      <c r="D1" s="708"/>
      <c r="E1" s="708"/>
      <c r="F1" s="708"/>
      <c r="H1" s="198" t="s">
        <v>647</v>
      </c>
    </row>
    <row r="2" spans="1:8" ht="21" x14ac:dyDescent="0.35">
      <c r="A2" s="709" t="s">
        <v>705</v>
      </c>
      <c r="B2" s="709"/>
      <c r="C2" s="709"/>
      <c r="D2" s="709"/>
      <c r="E2" s="709"/>
      <c r="F2" s="709"/>
      <c r="G2" s="709"/>
    </row>
    <row r="3" spans="1:8" ht="15" x14ac:dyDescent="0.3">
      <c r="A3" s="200"/>
      <c r="B3" s="200"/>
    </row>
    <row r="4" spans="1:8" ht="18" customHeight="1" x14ac:dyDescent="0.35">
      <c r="A4" s="710" t="s">
        <v>648</v>
      </c>
      <c r="B4" s="710"/>
      <c r="C4" s="710"/>
      <c r="D4" s="710"/>
      <c r="E4" s="710"/>
      <c r="F4" s="710"/>
      <c r="G4" s="710"/>
    </row>
    <row r="5" spans="1:8" ht="15" x14ac:dyDescent="0.3">
      <c r="A5" s="201" t="s">
        <v>256</v>
      </c>
      <c r="B5" s="201"/>
    </row>
    <row r="6" spans="1:8" ht="15" x14ac:dyDescent="0.3">
      <c r="A6" s="201"/>
      <c r="B6" s="201"/>
      <c r="F6" s="711" t="s">
        <v>784</v>
      </c>
      <c r="G6" s="711"/>
      <c r="H6" s="711"/>
    </row>
    <row r="7" spans="1:8" ht="59.25" customHeight="1" x14ac:dyDescent="0.2">
      <c r="A7" s="202" t="s">
        <v>2</v>
      </c>
      <c r="B7" s="289" t="s">
        <v>3</v>
      </c>
      <c r="C7" s="293" t="s">
        <v>649</v>
      </c>
      <c r="D7" s="293" t="s">
        <v>650</v>
      </c>
      <c r="E7" s="293" t="s">
        <v>651</v>
      </c>
      <c r="F7" s="293" t="s">
        <v>652</v>
      </c>
      <c r="G7" s="330" t="s">
        <v>707</v>
      </c>
      <c r="H7" s="277" t="s">
        <v>875</v>
      </c>
    </row>
    <row r="8" spans="1:8" s="198" customFormat="1" ht="15" x14ac:dyDescent="0.25">
      <c r="A8" s="204" t="s">
        <v>263</v>
      </c>
      <c r="B8" s="204" t="s">
        <v>264</v>
      </c>
      <c r="C8" s="204" t="s">
        <v>265</v>
      </c>
      <c r="D8" s="204" t="s">
        <v>266</v>
      </c>
      <c r="E8" s="204" t="s">
        <v>267</v>
      </c>
      <c r="F8" s="204" t="s">
        <v>268</v>
      </c>
      <c r="G8" s="331" t="s">
        <v>269</v>
      </c>
      <c r="H8" s="235">
        <v>8</v>
      </c>
    </row>
    <row r="9" spans="1:8" s="198" customFormat="1" ht="16.149999999999999" customHeight="1" x14ac:dyDescent="0.25">
      <c r="A9" s="439">
        <v>1</v>
      </c>
      <c r="B9" s="440" t="s">
        <v>887</v>
      </c>
      <c r="C9" s="448">
        <f>AT10A_!E13</f>
        <v>927</v>
      </c>
      <c r="D9" s="448">
        <f>C9</f>
        <v>927</v>
      </c>
      <c r="E9" s="463">
        <v>434</v>
      </c>
      <c r="F9" s="463">
        <v>0</v>
      </c>
      <c r="G9" s="463">
        <f>D9-E9</f>
        <v>493</v>
      </c>
      <c r="H9" s="461" t="s">
        <v>961</v>
      </c>
    </row>
    <row r="10" spans="1:8" s="198" customFormat="1" ht="31.15" customHeight="1" x14ac:dyDescent="0.25">
      <c r="A10" s="439">
        <v>2</v>
      </c>
      <c r="B10" s="440" t="s">
        <v>888</v>
      </c>
      <c r="C10" s="448">
        <f>AT10A_!E14</f>
        <v>884</v>
      </c>
      <c r="D10" s="448">
        <f t="shared" ref="D10:D22" si="0">C10</f>
        <v>884</v>
      </c>
      <c r="E10" s="463">
        <v>378</v>
      </c>
      <c r="F10" s="463">
        <v>0</v>
      </c>
      <c r="G10" s="463">
        <f t="shared" ref="G10:G22" si="1">D10-E10</f>
        <v>506</v>
      </c>
      <c r="H10" s="461" t="s">
        <v>962</v>
      </c>
    </row>
    <row r="11" spans="1:8" s="198" customFormat="1" ht="33" customHeight="1" x14ac:dyDescent="0.25">
      <c r="A11" s="439">
        <v>3</v>
      </c>
      <c r="B11" s="440" t="s">
        <v>889</v>
      </c>
      <c r="C11" s="448">
        <f>AT10A_!E15</f>
        <v>693</v>
      </c>
      <c r="D11" s="448">
        <f t="shared" si="0"/>
        <v>693</v>
      </c>
      <c r="E11" s="463">
        <v>419</v>
      </c>
      <c r="F11" s="463">
        <v>0</v>
      </c>
      <c r="G11" s="463">
        <f t="shared" si="1"/>
        <v>274</v>
      </c>
      <c r="H11" s="461" t="s">
        <v>963</v>
      </c>
    </row>
    <row r="12" spans="1:8" s="198" customFormat="1" ht="46.15" customHeight="1" x14ac:dyDescent="0.25">
      <c r="A12" s="439">
        <v>4</v>
      </c>
      <c r="B12" s="440" t="s">
        <v>890</v>
      </c>
      <c r="C12" s="448">
        <f>AT10A_!E16</f>
        <v>741</v>
      </c>
      <c r="D12" s="448">
        <f t="shared" si="0"/>
        <v>741</v>
      </c>
      <c r="E12" s="463">
        <v>240</v>
      </c>
      <c r="F12" s="463">
        <v>0</v>
      </c>
      <c r="G12" s="463">
        <f t="shared" si="1"/>
        <v>501</v>
      </c>
      <c r="H12" s="461" t="s">
        <v>964</v>
      </c>
    </row>
    <row r="13" spans="1:8" s="198" customFormat="1" ht="64.150000000000006" customHeight="1" x14ac:dyDescent="0.25">
      <c r="A13" s="439">
        <v>5</v>
      </c>
      <c r="B13" s="440" t="s">
        <v>891</v>
      </c>
      <c r="C13" s="448">
        <f>AT10A_!E17</f>
        <v>882</v>
      </c>
      <c r="D13" s="448">
        <f t="shared" si="0"/>
        <v>882</v>
      </c>
      <c r="E13" s="463">
        <v>482</v>
      </c>
      <c r="F13" s="463">
        <v>0</v>
      </c>
      <c r="G13" s="463">
        <f t="shared" si="1"/>
        <v>400</v>
      </c>
      <c r="H13" s="461" t="s">
        <v>965</v>
      </c>
    </row>
    <row r="14" spans="1:8" s="198" customFormat="1" ht="30" x14ac:dyDescent="0.25">
      <c r="A14" s="439">
        <v>6</v>
      </c>
      <c r="B14" s="440" t="s">
        <v>892</v>
      </c>
      <c r="C14" s="448">
        <f>AT10A_!E18</f>
        <v>535</v>
      </c>
      <c r="D14" s="448">
        <f t="shared" si="0"/>
        <v>535</v>
      </c>
      <c r="E14" s="463">
        <v>176</v>
      </c>
      <c r="F14" s="463">
        <v>0</v>
      </c>
      <c r="G14" s="463">
        <f t="shared" si="1"/>
        <v>359</v>
      </c>
      <c r="H14" s="461" t="s">
        <v>966</v>
      </c>
    </row>
    <row r="15" spans="1:8" s="198" customFormat="1" ht="30" x14ac:dyDescent="0.25">
      <c r="A15" s="439">
        <v>7</v>
      </c>
      <c r="B15" s="440" t="s">
        <v>893</v>
      </c>
      <c r="C15" s="448">
        <f>AT10A_!E19</f>
        <v>951</v>
      </c>
      <c r="D15" s="448">
        <f t="shared" si="0"/>
        <v>951</v>
      </c>
      <c r="E15" s="463">
        <v>703</v>
      </c>
      <c r="F15" s="463">
        <v>0</v>
      </c>
      <c r="G15" s="463">
        <f t="shared" si="1"/>
        <v>248</v>
      </c>
      <c r="H15" s="461" t="s">
        <v>967</v>
      </c>
    </row>
    <row r="16" spans="1:8" s="198" customFormat="1" ht="30" x14ac:dyDescent="0.25">
      <c r="A16" s="439">
        <v>8</v>
      </c>
      <c r="B16" s="440" t="s">
        <v>894</v>
      </c>
      <c r="C16" s="448">
        <f>AT10A_!E20</f>
        <v>956</v>
      </c>
      <c r="D16" s="448">
        <f t="shared" si="0"/>
        <v>956</v>
      </c>
      <c r="E16" s="463">
        <v>841</v>
      </c>
      <c r="F16" s="463">
        <v>0</v>
      </c>
      <c r="G16" s="463">
        <f t="shared" si="1"/>
        <v>115</v>
      </c>
      <c r="H16" s="461" t="s">
        <v>968</v>
      </c>
    </row>
    <row r="17" spans="1:13" ht="16.5" x14ac:dyDescent="0.25">
      <c r="A17" s="439">
        <v>9</v>
      </c>
      <c r="B17" s="440" t="s">
        <v>895</v>
      </c>
      <c r="C17" s="448">
        <f>AT10A_!E21</f>
        <v>944</v>
      </c>
      <c r="D17" s="448">
        <f t="shared" si="0"/>
        <v>944</v>
      </c>
      <c r="E17" s="463">
        <v>666</v>
      </c>
      <c r="F17" s="463">
        <v>0</v>
      </c>
      <c r="G17" s="463">
        <f t="shared" si="1"/>
        <v>278</v>
      </c>
      <c r="H17" s="461" t="s">
        <v>961</v>
      </c>
    </row>
    <row r="18" spans="1:13" ht="30" x14ac:dyDescent="0.25">
      <c r="A18" s="439">
        <v>10</v>
      </c>
      <c r="B18" s="440" t="s">
        <v>896</v>
      </c>
      <c r="C18" s="448">
        <f>AT10A_!E22</f>
        <v>1420</v>
      </c>
      <c r="D18" s="448">
        <f t="shared" si="0"/>
        <v>1420</v>
      </c>
      <c r="E18" s="463">
        <v>823</v>
      </c>
      <c r="F18" s="463">
        <v>0</v>
      </c>
      <c r="G18" s="463">
        <f t="shared" si="1"/>
        <v>597</v>
      </c>
      <c r="H18" s="461" t="s">
        <v>969</v>
      </c>
    </row>
    <row r="19" spans="1:13" ht="75" x14ac:dyDescent="0.25">
      <c r="A19" s="439">
        <v>11</v>
      </c>
      <c r="B19" s="440" t="s">
        <v>897</v>
      </c>
      <c r="C19" s="448">
        <f>AT10A_!E23</f>
        <v>1232</v>
      </c>
      <c r="D19" s="448">
        <f t="shared" si="0"/>
        <v>1232</v>
      </c>
      <c r="E19" s="463">
        <v>758</v>
      </c>
      <c r="F19" s="463">
        <v>0</v>
      </c>
      <c r="G19" s="463">
        <f t="shared" si="1"/>
        <v>474</v>
      </c>
      <c r="H19" s="461" t="s">
        <v>970</v>
      </c>
    </row>
    <row r="20" spans="1:13" ht="30" x14ac:dyDescent="0.25">
      <c r="A20" s="439">
        <v>12</v>
      </c>
      <c r="B20" s="440" t="s">
        <v>898</v>
      </c>
      <c r="C20" s="448">
        <f>AT10A_!E24</f>
        <v>321</v>
      </c>
      <c r="D20" s="448">
        <f t="shared" si="0"/>
        <v>321</v>
      </c>
      <c r="E20" s="463">
        <v>191</v>
      </c>
      <c r="F20" s="463">
        <v>0</v>
      </c>
      <c r="G20" s="463">
        <f t="shared" si="1"/>
        <v>130</v>
      </c>
      <c r="H20" s="461" t="s">
        <v>971</v>
      </c>
    </row>
    <row r="21" spans="1:13" ht="30" x14ac:dyDescent="0.25">
      <c r="A21" s="439">
        <v>13</v>
      </c>
      <c r="B21" s="440" t="s">
        <v>899</v>
      </c>
      <c r="C21" s="448">
        <f>AT10A_!E25</f>
        <v>1277</v>
      </c>
      <c r="D21" s="448">
        <f t="shared" si="0"/>
        <v>1277</v>
      </c>
      <c r="E21" s="463">
        <v>833</v>
      </c>
      <c r="F21" s="463">
        <v>0</v>
      </c>
      <c r="G21" s="463">
        <f t="shared" si="1"/>
        <v>444</v>
      </c>
      <c r="H21" s="461" t="s">
        <v>972</v>
      </c>
    </row>
    <row r="22" spans="1:13" ht="30" x14ac:dyDescent="0.25">
      <c r="A22" s="439">
        <v>14</v>
      </c>
      <c r="B22" s="440" t="s">
        <v>900</v>
      </c>
      <c r="C22" s="448">
        <f>AT10A_!E26</f>
        <v>578</v>
      </c>
      <c r="D22" s="448">
        <f t="shared" si="0"/>
        <v>578</v>
      </c>
      <c r="E22" s="463">
        <v>273</v>
      </c>
      <c r="F22" s="463">
        <v>0</v>
      </c>
      <c r="G22" s="463">
        <f t="shared" si="1"/>
        <v>305</v>
      </c>
      <c r="H22" s="461" t="s">
        <v>973</v>
      </c>
    </row>
    <row r="23" spans="1:13" ht="18" customHeight="1" x14ac:dyDescent="0.25">
      <c r="A23" s="9"/>
      <c r="B23" s="28" t="s">
        <v>907</v>
      </c>
      <c r="C23" s="362">
        <v>12341</v>
      </c>
      <c r="D23" s="362">
        <v>12341</v>
      </c>
      <c r="E23" s="462">
        <f>SUM(E9:E22)</f>
        <v>7217</v>
      </c>
      <c r="F23" s="462">
        <v>0</v>
      </c>
      <c r="G23" s="462">
        <f>SUM(G9:G22)</f>
        <v>5124</v>
      </c>
      <c r="H23" s="9"/>
    </row>
    <row r="24" spans="1:13" x14ac:dyDescent="0.2">
      <c r="A24" s="827" t="s">
        <v>960</v>
      </c>
      <c r="B24" s="827"/>
      <c r="C24" s="827"/>
      <c r="D24" s="827"/>
      <c r="E24" s="827"/>
      <c r="F24" s="827"/>
      <c r="G24" s="827"/>
      <c r="H24" s="827"/>
    </row>
    <row r="25" spans="1:13" ht="43.15" customHeight="1" x14ac:dyDescent="0.2">
      <c r="A25" s="828"/>
      <c r="B25" s="828"/>
      <c r="C25" s="828"/>
      <c r="D25" s="828"/>
      <c r="E25" s="828"/>
      <c r="F25" s="828"/>
      <c r="G25" s="828"/>
      <c r="H25" s="828"/>
    </row>
    <row r="27" spans="1:13" ht="15" customHeight="1" x14ac:dyDescent="0.2">
      <c r="A27" s="294"/>
      <c r="B27" s="294"/>
      <c r="C27" s="294"/>
      <c r="D27" s="294"/>
      <c r="E27" s="294"/>
      <c r="F27" s="734" t="s">
        <v>12</v>
      </c>
      <c r="G27" s="734"/>
      <c r="H27" s="295"/>
      <c r="I27" s="295"/>
    </row>
    <row r="28" spans="1:13" ht="15" customHeight="1" x14ac:dyDescent="0.2">
      <c r="A28" s="294"/>
      <c r="B28" s="294"/>
      <c r="C28" s="294"/>
      <c r="D28" s="294"/>
      <c r="E28" s="294"/>
      <c r="F28" s="734" t="s">
        <v>13</v>
      </c>
      <c r="G28" s="734"/>
      <c r="H28" s="295"/>
      <c r="I28" s="295"/>
    </row>
    <row r="29" spans="1:13" ht="15" customHeight="1" x14ac:dyDescent="0.2">
      <c r="A29" s="294"/>
      <c r="B29" s="294"/>
      <c r="C29" s="294"/>
      <c r="D29" s="294"/>
      <c r="E29" s="294"/>
      <c r="F29" s="826" t="s">
        <v>88</v>
      </c>
      <c r="G29" s="826"/>
      <c r="H29" s="826"/>
      <c r="I29" s="826"/>
    </row>
    <row r="30" spans="1:13" x14ac:dyDescent="0.2">
      <c r="A30" s="294" t="s">
        <v>1033</v>
      </c>
      <c r="C30" s="294"/>
      <c r="D30" s="294"/>
      <c r="E30" s="294"/>
      <c r="F30" s="825" t="s">
        <v>85</v>
      </c>
      <c r="G30" s="825"/>
      <c r="H30" s="294"/>
      <c r="I30" s="294"/>
    </row>
    <row r="31" spans="1:13" x14ac:dyDescent="0.2">
      <c r="A31" s="294"/>
      <c r="B31" s="294"/>
      <c r="C31" s="294"/>
      <c r="D31" s="294"/>
      <c r="E31" s="294"/>
      <c r="F31" s="294"/>
      <c r="G31" s="294"/>
      <c r="H31" s="294"/>
      <c r="I31" s="294"/>
      <c r="J31" s="294"/>
      <c r="K31" s="294"/>
      <c r="L31" s="294"/>
      <c r="M31" s="294"/>
    </row>
  </sheetData>
  <mergeCells count="9">
    <mergeCell ref="F30:G30"/>
    <mergeCell ref="A1:F1"/>
    <mergeCell ref="A2:G2"/>
    <mergeCell ref="A4:G4"/>
    <mergeCell ref="F27:G27"/>
    <mergeCell ref="F28:G28"/>
    <mergeCell ref="F29:I29"/>
    <mergeCell ref="F6:H6"/>
    <mergeCell ref="A24:H25"/>
  </mergeCells>
  <printOptions horizontalCentered="1"/>
  <pageMargins left="0.70866141732283472" right="0.70866141732283472" top="0.23622047244094491" bottom="0" header="0.31496062992125984" footer="0.31496062992125984"/>
  <pageSetup paperSize="9" scale="71"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view="pageBreakPreview" topLeftCell="A22" zoomScaleSheetLayoutView="100" workbookViewId="0">
      <selection activeCell="A30" sqref="A30"/>
    </sheetView>
  </sheetViews>
  <sheetFormatPr defaultRowHeight="12.75" x14ac:dyDescent="0.2"/>
  <cols>
    <col min="1" max="1" width="8.28515625" customWidth="1"/>
    <col min="2" max="2" width="22.7109375" customWidth="1"/>
    <col min="3" max="3" width="14.7109375" customWidth="1"/>
    <col min="4" max="4" width="21" customWidth="1"/>
    <col min="5" max="5" width="15.7109375" customWidth="1"/>
    <col min="6" max="6" width="16.28515625" customWidth="1"/>
    <col min="7" max="7" width="21.28515625" customWidth="1"/>
    <col min="8" max="8" width="23.140625" customWidth="1"/>
  </cols>
  <sheetData>
    <row r="1" spans="1:8" ht="18" x14ac:dyDescent="0.35">
      <c r="A1" s="708" t="s">
        <v>0</v>
      </c>
      <c r="B1" s="708"/>
      <c r="C1" s="708"/>
      <c r="D1" s="708"/>
      <c r="E1" s="708"/>
      <c r="F1" s="708"/>
      <c r="H1" s="198" t="s">
        <v>876</v>
      </c>
    </row>
    <row r="2" spans="1:8" ht="21" x14ac:dyDescent="0.35">
      <c r="A2" s="709" t="s">
        <v>705</v>
      </c>
      <c r="B2" s="709"/>
      <c r="C2" s="709"/>
      <c r="D2" s="709"/>
      <c r="E2" s="709"/>
      <c r="F2" s="709"/>
      <c r="G2" s="709"/>
    </row>
    <row r="3" spans="1:8" ht="15" x14ac:dyDescent="0.3">
      <c r="A3" s="200"/>
      <c r="B3" s="200"/>
    </row>
    <row r="4" spans="1:8" ht="18" customHeight="1" x14ac:dyDescent="0.35">
      <c r="A4" s="710" t="s">
        <v>877</v>
      </c>
      <c r="B4" s="710"/>
      <c r="C4" s="710"/>
      <c r="D4" s="710"/>
      <c r="E4" s="710"/>
      <c r="F4" s="710"/>
      <c r="G4" s="710"/>
    </row>
    <row r="5" spans="1:8" ht="15" x14ac:dyDescent="0.3">
      <c r="A5" s="201" t="s">
        <v>256</v>
      </c>
      <c r="B5" s="201" t="s">
        <v>903</v>
      </c>
    </row>
    <row r="6" spans="1:8" ht="15" x14ac:dyDescent="0.3">
      <c r="A6" s="201"/>
      <c r="B6" s="201"/>
      <c r="F6" s="711" t="s">
        <v>784</v>
      </c>
      <c r="G6" s="711"/>
      <c r="H6" s="711"/>
    </row>
    <row r="7" spans="1:8" ht="59.25" customHeight="1" x14ac:dyDescent="0.2">
      <c r="A7" s="289" t="s">
        <v>2</v>
      </c>
      <c r="B7" s="289" t="s">
        <v>3</v>
      </c>
      <c r="C7" s="293" t="s">
        <v>878</v>
      </c>
      <c r="D7" s="293" t="s">
        <v>879</v>
      </c>
      <c r="E7" s="293" t="s">
        <v>880</v>
      </c>
      <c r="F7" s="293" t="s">
        <v>881</v>
      </c>
      <c r="G7" s="330" t="s">
        <v>882</v>
      </c>
      <c r="H7" s="277" t="s">
        <v>883</v>
      </c>
    </row>
    <row r="8" spans="1:8" s="198" customFormat="1" ht="22.15" customHeight="1" x14ac:dyDescent="0.25">
      <c r="A8" s="204" t="s">
        <v>263</v>
      </c>
      <c r="B8" s="204" t="s">
        <v>264</v>
      </c>
      <c r="C8" s="204" t="s">
        <v>265</v>
      </c>
      <c r="D8" s="204" t="s">
        <v>266</v>
      </c>
      <c r="E8" s="204" t="s">
        <v>267</v>
      </c>
      <c r="F8" s="204" t="s">
        <v>268</v>
      </c>
      <c r="G8" s="331" t="s">
        <v>269</v>
      </c>
      <c r="H8" s="235">
        <v>8</v>
      </c>
    </row>
    <row r="9" spans="1:8" s="198" customFormat="1" ht="28.15" customHeight="1" x14ac:dyDescent="0.25">
      <c r="A9" s="439">
        <v>1</v>
      </c>
      <c r="B9" s="440" t="s">
        <v>887</v>
      </c>
      <c r="C9" s="372">
        <f>'AT-8_Hon_CCH_Pry'!D14+'AT-8A_Hon_CCH_UPry'!D13</f>
        <v>1084</v>
      </c>
      <c r="D9" s="372">
        <f>C9</f>
        <v>1084</v>
      </c>
      <c r="E9" s="204">
        <v>30</v>
      </c>
      <c r="F9" s="218" t="s">
        <v>974</v>
      </c>
      <c r="G9" s="829" t="s">
        <v>976</v>
      </c>
      <c r="H9" s="235" t="s">
        <v>975</v>
      </c>
    </row>
    <row r="10" spans="1:8" s="198" customFormat="1" ht="28.15" customHeight="1" x14ac:dyDescent="0.25">
      <c r="A10" s="439">
        <v>2</v>
      </c>
      <c r="B10" s="440" t="s">
        <v>888</v>
      </c>
      <c r="C10" s="372">
        <f>'AT-8_Hon_CCH_Pry'!D15+'AT-8A_Hon_CCH_UPry'!D14</f>
        <v>991</v>
      </c>
      <c r="D10" s="372">
        <f t="shared" ref="D10:D22" si="0">C10</f>
        <v>991</v>
      </c>
      <c r="E10" s="204">
        <v>30</v>
      </c>
      <c r="F10" s="218" t="s">
        <v>974</v>
      </c>
      <c r="G10" s="830"/>
      <c r="H10" s="235" t="s">
        <v>975</v>
      </c>
    </row>
    <row r="11" spans="1:8" s="198" customFormat="1" ht="28.15" customHeight="1" x14ac:dyDescent="0.25">
      <c r="A11" s="439">
        <v>3</v>
      </c>
      <c r="B11" s="440" t="s">
        <v>889</v>
      </c>
      <c r="C11" s="372">
        <f>'AT-8_Hon_CCH_Pry'!D16+'AT-8A_Hon_CCH_UPry'!D15</f>
        <v>734</v>
      </c>
      <c r="D11" s="372">
        <f t="shared" si="0"/>
        <v>734</v>
      </c>
      <c r="E11" s="204">
        <v>30</v>
      </c>
      <c r="F11" s="218" t="s">
        <v>974</v>
      </c>
      <c r="G11" s="830"/>
      <c r="H11" s="235" t="s">
        <v>975</v>
      </c>
    </row>
    <row r="12" spans="1:8" s="198" customFormat="1" ht="28.15" customHeight="1" x14ac:dyDescent="0.25">
      <c r="A12" s="439">
        <v>4</v>
      </c>
      <c r="B12" s="440" t="s">
        <v>890</v>
      </c>
      <c r="C12" s="372">
        <f>'AT-8_Hon_CCH_Pry'!D17+'AT-8A_Hon_CCH_UPry'!D16</f>
        <v>830</v>
      </c>
      <c r="D12" s="372">
        <f t="shared" si="0"/>
        <v>830</v>
      </c>
      <c r="E12" s="204">
        <v>30</v>
      </c>
      <c r="F12" s="218" t="s">
        <v>974</v>
      </c>
      <c r="G12" s="830"/>
      <c r="H12" s="235" t="s">
        <v>975</v>
      </c>
    </row>
    <row r="13" spans="1:8" s="198" customFormat="1" ht="28.15" customHeight="1" x14ac:dyDescent="0.25">
      <c r="A13" s="439">
        <v>5</v>
      </c>
      <c r="B13" s="440" t="s">
        <v>891</v>
      </c>
      <c r="C13" s="372">
        <f>'AT-8_Hon_CCH_Pry'!D18+'AT-8A_Hon_CCH_UPry'!D17</f>
        <v>960</v>
      </c>
      <c r="D13" s="372">
        <f t="shared" si="0"/>
        <v>960</v>
      </c>
      <c r="E13" s="204">
        <v>30</v>
      </c>
      <c r="F13" s="218" t="s">
        <v>974</v>
      </c>
      <c r="G13" s="830"/>
      <c r="H13" s="235" t="s">
        <v>975</v>
      </c>
    </row>
    <row r="14" spans="1:8" s="198" customFormat="1" ht="28.15" customHeight="1" x14ac:dyDescent="0.25">
      <c r="A14" s="439">
        <v>6</v>
      </c>
      <c r="B14" s="440" t="s">
        <v>892</v>
      </c>
      <c r="C14" s="372">
        <f>'AT-8_Hon_CCH_Pry'!D19+'AT-8A_Hon_CCH_UPry'!D18</f>
        <v>594</v>
      </c>
      <c r="D14" s="372">
        <f t="shared" si="0"/>
        <v>594</v>
      </c>
      <c r="E14" s="204">
        <v>30</v>
      </c>
      <c r="F14" s="218" t="s">
        <v>974</v>
      </c>
      <c r="G14" s="830"/>
      <c r="H14" s="235" t="s">
        <v>975</v>
      </c>
    </row>
    <row r="15" spans="1:8" s="198" customFormat="1" ht="28.15" customHeight="1" x14ac:dyDescent="0.25">
      <c r="A15" s="439">
        <v>7</v>
      </c>
      <c r="B15" s="440" t="s">
        <v>893</v>
      </c>
      <c r="C15" s="372">
        <f>'AT-8_Hon_CCH_Pry'!D20+'AT-8A_Hon_CCH_UPry'!D19</f>
        <v>1079</v>
      </c>
      <c r="D15" s="372">
        <f t="shared" si="0"/>
        <v>1079</v>
      </c>
      <c r="E15" s="204">
        <v>30</v>
      </c>
      <c r="F15" s="218" t="s">
        <v>974</v>
      </c>
      <c r="G15" s="830"/>
      <c r="H15" s="235" t="s">
        <v>975</v>
      </c>
    </row>
    <row r="16" spans="1:8" s="198" customFormat="1" ht="28.15" customHeight="1" x14ac:dyDescent="0.25">
      <c r="A16" s="439">
        <v>8</v>
      </c>
      <c r="B16" s="440" t="s">
        <v>894</v>
      </c>
      <c r="C16" s="372">
        <f>'AT-8_Hon_CCH_Pry'!D21+'AT-8A_Hon_CCH_UPry'!D20</f>
        <v>1090</v>
      </c>
      <c r="D16" s="372">
        <f t="shared" si="0"/>
        <v>1090</v>
      </c>
      <c r="E16" s="204">
        <v>30</v>
      </c>
      <c r="F16" s="218" t="s">
        <v>974</v>
      </c>
      <c r="G16" s="830"/>
      <c r="H16" s="235" t="s">
        <v>975</v>
      </c>
    </row>
    <row r="17" spans="1:13" ht="28.15" customHeight="1" x14ac:dyDescent="0.25">
      <c r="A17" s="439">
        <v>9</v>
      </c>
      <c r="B17" s="440" t="s">
        <v>895</v>
      </c>
      <c r="C17" s="372">
        <f>'AT-8_Hon_CCH_Pry'!D22+'AT-8A_Hon_CCH_UPry'!D21</f>
        <v>1158</v>
      </c>
      <c r="D17" s="372">
        <f t="shared" si="0"/>
        <v>1158</v>
      </c>
      <c r="E17" s="204">
        <v>30</v>
      </c>
      <c r="F17" s="218" t="s">
        <v>974</v>
      </c>
      <c r="G17" s="830"/>
      <c r="H17" s="235" t="s">
        <v>975</v>
      </c>
    </row>
    <row r="18" spans="1:13" ht="28.15" customHeight="1" x14ac:dyDescent="0.25">
      <c r="A18" s="439">
        <v>10</v>
      </c>
      <c r="B18" s="440" t="s">
        <v>896</v>
      </c>
      <c r="C18" s="372">
        <f>'AT-8_Hon_CCH_Pry'!D23+'AT-8A_Hon_CCH_UPry'!D22</f>
        <v>1875</v>
      </c>
      <c r="D18" s="372">
        <f t="shared" si="0"/>
        <v>1875</v>
      </c>
      <c r="E18" s="204">
        <v>30</v>
      </c>
      <c r="F18" s="218" t="s">
        <v>974</v>
      </c>
      <c r="G18" s="830"/>
      <c r="H18" s="235" t="s">
        <v>975</v>
      </c>
    </row>
    <row r="19" spans="1:13" ht="28.15" customHeight="1" x14ac:dyDescent="0.25">
      <c r="A19" s="439">
        <v>11</v>
      </c>
      <c r="B19" s="440" t="s">
        <v>897</v>
      </c>
      <c r="C19" s="372">
        <f>'AT-8_Hon_CCH_Pry'!D24+'AT-8A_Hon_CCH_UPry'!D23</f>
        <v>1471</v>
      </c>
      <c r="D19" s="372">
        <f t="shared" si="0"/>
        <v>1471</v>
      </c>
      <c r="E19" s="204">
        <v>30</v>
      </c>
      <c r="F19" s="218" t="s">
        <v>974</v>
      </c>
      <c r="G19" s="830"/>
      <c r="H19" s="235" t="s">
        <v>975</v>
      </c>
    </row>
    <row r="20" spans="1:13" ht="28.15" customHeight="1" x14ac:dyDescent="0.25">
      <c r="A20" s="439">
        <v>12</v>
      </c>
      <c r="B20" s="440" t="s">
        <v>898</v>
      </c>
      <c r="C20" s="372">
        <f>'AT-8_Hon_CCH_Pry'!D25+'AT-8A_Hon_CCH_UPry'!D24</f>
        <v>398</v>
      </c>
      <c r="D20" s="372">
        <f t="shared" si="0"/>
        <v>398</v>
      </c>
      <c r="E20" s="204">
        <v>30</v>
      </c>
      <c r="F20" s="218" t="s">
        <v>974</v>
      </c>
      <c r="G20" s="830"/>
      <c r="H20" s="235" t="s">
        <v>975</v>
      </c>
    </row>
    <row r="21" spans="1:13" ht="28.15" customHeight="1" x14ac:dyDescent="0.25">
      <c r="A21" s="439">
        <v>13</v>
      </c>
      <c r="B21" s="440" t="s">
        <v>899</v>
      </c>
      <c r="C21" s="372">
        <f>'AT-8_Hon_CCH_Pry'!D26+'AT-8A_Hon_CCH_UPry'!D25</f>
        <v>1443</v>
      </c>
      <c r="D21" s="372">
        <f t="shared" si="0"/>
        <v>1443</v>
      </c>
      <c r="E21" s="204">
        <v>30</v>
      </c>
      <c r="F21" s="218" t="s">
        <v>974</v>
      </c>
      <c r="G21" s="830"/>
      <c r="H21" s="235" t="s">
        <v>975</v>
      </c>
    </row>
    <row r="22" spans="1:13" ht="28.15" customHeight="1" x14ac:dyDescent="0.25">
      <c r="A22" s="439">
        <v>14</v>
      </c>
      <c r="B22" s="440" t="s">
        <v>900</v>
      </c>
      <c r="C22" s="372">
        <f>'AT-8_Hon_CCH_Pry'!D27+'AT-8A_Hon_CCH_UPry'!D26</f>
        <v>682</v>
      </c>
      <c r="D22" s="372">
        <f t="shared" si="0"/>
        <v>682</v>
      </c>
      <c r="E22" s="204">
        <v>30</v>
      </c>
      <c r="F22" s="218" t="s">
        <v>974</v>
      </c>
      <c r="G22" s="830"/>
      <c r="H22" s="235" t="s">
        <v>975</v>
      </c>
    </row>
    <row r="23" spans="1:13" ht="21.6" customHeight="1" x14ac:dyDescent="0.2">
      <c r="A23" s="17" t="s">
        <v>7</v>
      </c>
      <c r="B23" s="28" t="s">
        <v>907</v>
      </c>
      <c r="C23" s="324">
        <v>14389</v>
      </c>
      <c r="D23" s="324">
        <v>14389</v>
      </c>
      <c r="E23" s="324">
        <v>420</v>
      </c>
      <c r="F23" s="205"/>
      <c r="G23" s="831"/>
      <c r="H23" s="9"/>
    </row>
    <row r="24" spans="1:13" x14ac:dyDescent="0.2">
      <c r="A24" s="206"/>
    </row>
    <row r="27" spans="1:13" ht="15" customHeight="1" x14ac:dyDescent="0.2">
      <c r="A27" s="294"/>
      <c r="B27" s="294"/>
      <c r="C27" s="294"/>
      <c r="D27" s="294"/>
      <c r="E27" s="294"/>
      <c r="F27" s="734" t="s">
        <v>901</v>
      </c>
      <c r="G27" s="734"/>
      <c r="H27" s="295"/>
      <c r="I27" s="295"/>
    </row>
    <row r="28" spans="1:13" ht="15" customHeight="1" x14ac:dyDescent="0.2">
      <c r="A28" s="294"/>
      <c r="B28" s="294"/>
      <c r="C28" s="294"/>
      <c r="D28" s="294"/>
      <c r="E28" s="294"/>
      <c r="F28" s="734" t="s">
        <v>13</v>
      </c>
      <c r="G28" s="734"/>
      <c r="H28" s="295"/>
      <c r="I28" s="295"/>
    </row>
    <row r="29" spans="1:13" ht="15" customHeight="1" x14ac:dyDescent="0.2">
      <c r="A29" s="294"/>
      <c r="B29" s="294"/>
      <c r="C29" s="294"/>
      <c r="D29" s="294"/>
      <c r="E29" s="294"/>
      <c r="F29" s="826" t="s">
        <v>88</v>
      </c>
      <c r="G29" s="826"/>
      <c r="H29" s="826"/>
      <c r="I29" s="826"/>
    </row>
    <row r="30" spans="1:13" x14ac:dyDescent="0.2">
      <c r="A30" s="294" t="s">
        <v>1033</v>
      </c>
      <c r="C30" s="294"/>
      <c r="D30" s="294"/>
      <c r="E30" s="294"/>
      <c r="F30" s="825" t="s">
        <v>85</v>
      </c>
      <c r="G30" s="825"/>
      <c r="H30" s="294"/>
      <c r="I30" s="294"/>
    </row>
    <row r="31" spans="1:13" x14ac:dyDescent="0.2">
      <c r="A31" s="294"/>
      <c r="B31" s="294"/>
      <c r="C31" s="294"/>
      <c r="D31" s="294"/>
      <c r="E31" s="294"/>
      <c r="F31" s="294"/>
      <c r="G31" s="294"/>
      <c r="H31" s="294"/>
      <c r="I31" s="294"/>
      <c r="J31" s="294"/>
      <c r="K31" s="294"/>
      <c r="L31" s="294"/>
      <c r="M31" s="294"/>
    </row>
  </sheetData>
  <mergeCells count="9">
    <mergeCell ref="F29:I29"/>
    <mergeCell ref="F30:G30"/>
    <mergeCell ref="A1:F1"/>
    <mergeCell ref="A2:G2"/>
    <mergeCell ref="A4:G4"/>
    <mergeCell ref="F6:H6"/>
    <mergeCell ref="F27:G27"/>
    <mergeCell ref="F28:G28"/>
    <mergeCell ref="G9:G23"/>
  </mergeCells>
  <printOptions horizontalCentered="1"/>
  <pageMargins left="0.70866141732283472" right="0.70866141732283472" top="0.23622047244094491" bottom="0" header="0.31496062992125984" footer="0.31496062992125984"/>
  <pageSetup paperSize="9" scale="8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view="pageBreakPreview" zoomScale="90" zoomScaleSheetLayoutView="90" workbookViewId="0">
      <selection activeCell="A32" sqref="A32"/>
    </sheetView>
  </sheetViews>
  <sheetFormatPr defaultRowHeight="12.75" x14ac:dyDescent="0.2"/>
  <cols>
    <col min="1" max="1" width="10.28515625" customWidth="1"/>
    <col min="2" max="2" width="12" customWidth="1"/>
    <col min="3" max="3" width="16.28515625" customWidth="1"/>
    <col min="4" max="4" width="15.85546875" customWidth="1"/>
    <col min="5" max="5" width="11.5703125" customWidth="1"/>
    <col min="6" max="6" width="15" customWidth="1"/>
    <col min="7" max="7" width="9.7109375" customWidth="1"/>
    <col min="8" max="8" width="15.140625" customWidth="1"/>
    <col min="9" max="9" width="16.5703125" customWidth="1"/>
    <col min="10" max="10" width="18.28515625" customWidth="1"/>
    <col min="11" max="11" width="14.140625" customWidth="1"/>
  </cols>
  <sheetData>
    <row r="1" spans="1:19" ht="15" x14ac:dyDescent="0.2">
      <c r="D1" s="641"/>
      <c r="E1" s="641"/>
      <c r="H1" s="41"/>
      <c r="I1" s="715" t="s">
        <v>69</v>
      </c>
      <c r="J1" s="715"/>
    </row>
    <row r="2" spans="1:19" ht="15" x14ac:dyDescent="0.2">
      <c r="A2" s="723" t="s">
        <v>0</v>
      </c>
      <c r="B2" s="723"/>
      <c r="C2" s="723"/>
      <c r="D2" s="723"/>
      <c r="E2" s="723"/>
      <c r="F2" s="723"/>
      <c r="G2" s="723"/>
      <c r="H2" s="723"/>
      <c r="I2" s="723"/>
      <c r="J2" s="723"/>
    </row>
    <row r="3" spans="1:19" ht="20.25" x14ac:dyDescent="0.3">
      <c r="A3" s="638" t="s">
        <v>705</v>
      </c>
      <c r="B3" s="638"/>
      <c r="C3" s="638"/>
      <c r="D3" s="638"/>
      <c r="E3" s="638"/>
      <c r="F3" s="638"/>
      <c r="G3" s="638"/>
      <c r="H3" s="638"/>
      <c r="I3" s="638"/>
      <c r="J3" s="638"/>
    </row>
    <row r="4" spans="1:19" ht="10.5" customHeight="1" x14ac:dyDescent="0.2"/>
    <row r="5" spans="1:19" s="15" customFormat="1" ht="24.75" customHeight="1" x14ac:dyDescent="0.25">
      <c r="A5" s="832" t="s">
        <v>439</v>
      </c>
      <c r="B5" s="832"/>
      <c r="C5" s="832"/>
      <c r="D5" s="832"/>
      <c r="E5" s="832"/>
      <c r="F5" s="832"/>
      <c r="G5" s="832"/>
      <c r="H5" s="832"/>
      <c r="I5" s="832"/>
      <c r="J5" s="832"/>
      <c r="K5" s="832"/>
    </row>
    <row r="6" spans="1:19" s="15" customFormat="1" ht="15.75" customHeight="1" x14ac:dyDescent="0.25">
      <c r="A6" s="44"/>
      <c r="B6" s="44"/>
      <c r="C6" s="44"/>
      <c r="D6" s="44"/>
      <c r="E6" s="44"/>
      <c r="F6" s="44"/>
      <c r="G6" s="44"/>
      <c r="H6" s="44"/>
      <c r="I6" s="44"/>
      <c r="J6" s="44"/>
    </row>
    <row r="7" spans="1:19" s="15" customFormat="1" x14ac:dyDescent="0.2">
      <c r="A7" s="640" t="s">
        <v>977</v>
      </c>
      <c r="B7" s="640"/>
      <c r="E7" s="784"/>
      <c r="F7" s="784"/>
      <c r="G7" s="784"/>
      <c r="H7" s="784"/>
      <c r="I7" s="784" t="s">
        <v>786</v>
      </c>
      <c r="J7" s="784"/>
      <c r="K7" s="784"/>
    </row>
    <row r="8" spans="1:19" s="13" customFormat="1" ht="15.75" hidden="1" x14ac:dyDescent="0.25">
      <c r="C8" s="723" t="s">
        <v>15</v>
      </c>
      <c r="D8" s="723"/>
      <c r="E8" s="723"/>
      <c r="F8" s="723"/>
      <c r="G8" s="723"/>
      <c r="H8" s="723"/>
      <c r="I8" s="723"/>
      <c r="J8" s="723"/>
    </row>
    <row r="9" spans="1:19" ht="44.25" customHeight="1" x14ac:dyDescent="0.2">
      <c r="A9" s="713" t="s">
        <v>24</v>
      </c>
      <c r="B9" s="713" t="s">
        <v>59</v>
      </c>
      <c r="C9" s="612" t="s">
        <v>465</v>
      </c>
      <c r="D9" s="613"/>
      <c r="E9" s="612" t="s">
        <v>39</v>
      </c>
      <c r="F9" s="613"/>
      <c r="G9" s="612" t="s">
        <v>40</v>
      </c>
      <c r="H9" s="613"/>
      <c r="I9" s="632" t="s">
        <v>107</v>
      </c>
      <c r="J9" s="632"/>
      <c r="K9" s="713" t="s">
        <v>516</v>
      </c>
      <c r="R9" s="9"/>
      <c r="S9" s="12"/>
    </row>
    <row r="10" spans="1:19" s="14" customFormat="1" ht="42.6" customHeight="1" x14ac:dyDescent="0.2">
      <c r="A10" s="714"/>
      <c r="B10" s="714"/>
      <c r="C10" s="5" t="s">
        <v>41</v>
      </c>
      <c r="D10" s="5" t="s">
        <v>106</v>
      </c>
      <c r="E10" s="5" t="s">
        <v>41</v>
      </c>
      <c r="F10" s="5" t="s">
        <v>106</v>
      </c>
      <c r="G10" s="5" t="s">
        <v>41</v>
      </c>
      <c r="H10" s="5" t="s">
        <v>106</v>
      </c>
      <c r="I10" s="5" t="s">
        <v>136</v>
      </c>
      <c r="J10" s="5" t="s">
        <v>137</v>
      </c>
      <c r="K10" s="714"/>
    </row>
    <row r="11" spans="1:19" x14ac:dyDescent="0.2">
      <c r="A11" s="147">
        <v>1</v>
      </c>
      <c r="B11" s="147">
        <v>2</v>
      </c>
      <c r="C11" s="147">
        <v>3</v>
      </c>
      <c r="D11" s="147">
        <v>4</v>
      </c>
      <c r="E11" s="147">
        <v>5</v>
      </c>
      <c r="F11" s="147">
        <v>6</v>
      </c>
      <c r="G11" s="147">
        <v>7</v>
      </c>
      <c r="H11" s="147">
        <v>8</v>
      </c>
      <c r="I11" s="147">
        <v>9</v>
      </c>
      <c r="J11" s="147">
        <v>10</v>
      </c>
      <c r="K11" s="3">
        <v>11</v>
      </c>
    </row>
    <row r="12" spans="1:19" ht="15.75" customHeight="1" x14ac:dyDescent="0.2">
      <c r="A12" s="8">
        <v>1</v>
      </c>
      <c r="B12" s="355" t="s">
        <v>377</v>
      </c>
      <c r="C12" s="789">
        <v>1285</v>
      </c>
      <c r="D12" s="789">
        <v>770.95</v>
      </c>
      <c r="E12" s="789">
        <v>1285</v>
      </c>
      <c r="F12" s="833">
        <v>770.95</v>
      </c>
      <c r="G12" s="834">
        <v>0</v>
      </c>
      <c r="H12" s="835">
        <v>0</v>
      </c>
      <c r="I12" s="834">
        <v>0</v>
      </c>
      <c r="J12" s="835">
        <v>0</v>
      </c>
      <c r="K12" s="9"/>
    </row>
    <row r="13" spans="1:19" ht="15.75" customHeight="1" x14ac:dyDescent="0.2">
      <c r="A13" s="8">
        <v>2</v>
      </c>
      <c r="B13" s="355" t="s">
        <v>378</v>
      </c>
      <c r="C13" s="789"/>
      <c r="D13" s="789"/>
      <c r="E13" s="789"/>
      <c r="F13" s="833"/>
      <c r="G13" s="834"/>
      <c r="H13" s="835"/>
      <c r="I13" s="834"/>
      <c r="J13" s="835"/>
      <c r="K13" s="9"/>
    </row>
    <row r="14" spans="1:19" ht="15.75" customHeight="1" x14ac:dyDescent="0.2">
      <c r="A14" s="8">
        <v>3</v>
      </c>
      <c r="B14" s="355" t="s">
        <v>379</v>
      </c>
      <c r="C14" s="9"/>
      <c r="D14" s="9"/>
      <c r="E14" s="9"/>
      <c r="F14" s="9"/>
      <c r="G14" s="9"/>
      <c r="H14" s="9"/>
      <c r="I14" s="9"/>
      <c r="J14" s="9"/>
      <c r="K14" s="9"/>
    </row>
    <row r="15" spans="1:19" ht="15.75" customHeight="1" x14ac:dyDescent="0.2">
      <c r="A15" s="8">
        <v>4</v>
      </c>
      <c r="B15" s="355" t="s">
        <v>380</v>
      </c>
      <c r="C15" s="104">
        <v>1165</v>
      </c>
      <c r="D15" s="104">
        <v>1773.6</v>
      </c>
      <c r="E15" s="104">
        <v>1165</v>
      </c>
      <c r="F15" s="9">
        <v>1773.6</v>
      </c>
      <c r="G15" s="464">
        <v>0</v>
      </c>
      <c r="H15" s="465">
        <v>0</v>
      </c>
      <c r="I15" s="464">
        <v>0</v>
      </c>
      <c r="J15" s="465">
        <v>0</v>
      </c>
      <c r="K15" s="9"/>
    </row>
    <row r="16" spans="1:19" ht="15.75" customHeight="1" x14ac:dyDescent="0.2">
      <c r="A16" s="8">
        <v>5</v>
      </c>
      <c r="B16" s="355" t="s">
        <v>381</v>
      </c>
      <c r="C16" s="9"/>
      <c r="D16" s="9"/>
      <c r="E16" s="9"/>
      <c r="F16" s="9"/>
      <c r="G16" s="9"/>
      <c r="H16" s="9"/>
      <c r="I16" s="9"/>
      <c r="J16" s="9"/>
      <c r="K16" s="9"/>
    </row>
    <row r="17" spans="1:16" ht="15.75" customHeight="1" x14ac:dyDescent="0.2">
      <c r="A17" s="8">
        <v>6</v>
      </c>
      <c r="B17" s="355" t="s">
        <v>382</v>
      </c>
      <c r="C17" s="9"/>
      <c r="D17" s="9"/>
      <c r="E17" s="9"/>
      <c r="F17" s="9"/>
      <c r="G17" s="9"/>
      <c r="H17" s="9"/>
      <c r="I17" s="9"/>
      <c r="J17" s="9"/>
      <c r="K17" s="9"/>
    </row>
    <row r="18" spans="1:16" ht="15.75" customHeight="1" x14ac:dyDescent="0.2">
      <c r="A18" s="8">
        <v>7</v>
      </c>
      <c r="B18" s="355" t="s">
        <v>383</v>
      </c>
      <c r="C18" s="9"/>
      <c r="D18" s="9"/>
      <c r="E18" s="9"/>
      <c r="F18" s="9"/>
      <c r="G18" s="9"/>
      <c r="H18" s="9"/>
      <c r="I18" s="9"/>
      <c r="J18" s="9"/>
      <c r="K18" s="9"/>
    </row>
    <row r="19" spans="1:16" s="12" customFormat="1" ht="15.75" customHeight="1" x14ac:dyDescent="0.2">
      <c r="A19" s="8">
        <v>8</v>
      </c>
      <c r="B19" s="355" t="s">
        <v>253</v>
      </c>
      <c r="C19" s="9"/>
      <c r="D19" s="9"/>
      <c r="E19" s="9"/>
      <c r="F19" s="9"/>
      <c r="G19" s="9"/>
      <c r="H19" s="9"/>
      <c r="I19" s="9"/>
      <c r="J19" s="9"/>
      <c r="K19" s="9"/>
    </row>
    <row r="20" spans="1:16" s="12" customFormat="1" ht="15.75" customHeight="1" x14ac:dyDescent="0.2">
      <c r="A20" s="8">
        <v>9</v>
      </c>
      <c r="B20" s="355" t="s">
        <v>358</v>
      </c>
      <c r="C20" s="9"/>
      <c r="D20" s="9"/>
      <c r="E20" s="9"/>
      <c r="F20" s="9"/>
      <c r="G20" s="9"/>
      <c r="H20" s="9"/>
      <c r="I20" s="9"/>
      <c r="J20" s="9"/>
      <c r="K20" s="9"/>
    </row>
    <row r="21" spans="1:16" s="12" customFormat="1" ht="15.75" customHeight="1" x14ac:dyDescent="0.2">
      <c r="A21" s="8">
        <v>10</v>
      </c>
      <c r="B21" s="355" t="s">
        <v>515</v>
      </c>
      <c r="C21" s="9"/>
      <c r="D21" s="9"/>
      <c r="E21" s="9"/>
      <c r="F21" s="9"/>
      <c r="G21" s="9"/>
      <c r="H21" s="9"/>
      <c r="I21" s="9"/>
      <c r="J21" s="9"/>
      <c r="K21" s="9"/>
    </row>
    <row r="22" spans="1:16" s="12" customFormat="1" ht="15.75" customHeight="1" x14ac:dyDescent="0.2">
      <c r="A22" s="8">
        <v>11</v>
      </c>
      <c r="B22" s="355" t="s">
        <v>476</v>
      </c>
      <c r="C22" s="464"/>
      <c r="D22" s="465"/>
      <c r="E22" s="464"/>
      <c r="F22" s="464"/>
      <c r="G22" s="464">
        <v>0</v>
      </c>
      <c r="H22" s="464">
        <v>0</v>
      </c>
      <c r="I22" s="464"/>
      <c r="J22" s="465"/>
      <c r="K22" s="9"/>
    </row>
    <row r="23" spans="1:16" s="12" customFormat="1" ht="15.75" customHeight="1" x14ac:dyDescent="0.2">
      <c r="A23" s="8">
        <v>12</v>
      </c>
      <c r="B23" s="355" t="s">
        <v>514</v>
      </c>
      <c r="C23" s="464">
        <v>3031</v>
      </c>
      <c r="D23" s="465">
        <v>12658.26</v>
      </c>
      <c r="E23" s="464"/>
      <c r="F23" s="464"/>
      <c r="G23" s="464"/>
      <c r="H23" s="464"/>
      <c r="I23" s="464">
        <v>3031</v>
      </c>
      <c r="J23" s="465">
        <v>12658.26</v>
      </c>
      <c r="K23" s="9"/>
    </row>
    <row r="24" spans="1:16" s="12" customFormat="1" ht="15.75" customHeight="1" x14ac:dyDescent="0.2">
      <c r="A24" s="466">
        <v>13</v>
      </c>
      <c r="B24" s="467" t="s">
        <v>693</v>
      </c>
      <c r="C24" s="464"/>
      <c r="D24" s="465"/>
      <c r="E24" s="464"/>
      <c r="F24" s="464"/>
      <c r="G24" s="464"/>
      <c r="H24" s="464"/>
      <c r="I24" s="464"/>
      <c r="J24" s="465"/>
      <c r="K24" s="9"/>
    </row>
    <row r="25" spans="1:16" s="12" customFormat="1" ht="15.75" customHeight="1" x14ac:dyDescent="0.2">
      <c r="A25" s="616" t="s">
        <v>18</v>
      </c>
      <c r="B25" s="617"/>
      <c r="C25" s="358">
        <v>5481</v>
      </c>
      <c r="D25" s="358">
        <v>15202.81</v>
      </c>
      <c r="E25" s="358">
        <v>2450</v>
      </c>
      <c r="F25" s="358">
        <v>2544.5500000000002</v>
      </c>
      <c r="G25" s="358">
        <v>0</v>
      </c>
      <c r="H25" s="358">
        <v>0</v>
      </c>
      <c r="I25" s="358">
        <v>3031</v>
      </c>
      <c r="J25" s="359">
        <v>12658.26</v>
      </c>
      <c r="K25" s="358">
        <v>6321</v>
      </c>
    </row>
    <row r="26" spans="1:16" s="12" customFormat="1" x14ac:dyDescent="0.2">
      <c r="A26" s="10"/>
    </row>
    <row r="27" spans="1:16" s="12" customFormat="1" x14ac:dyDescent="0.2">
      <c r="A27" s="10"/>
    </row>
    <row r="28" spans="1:16" s="12" customFormat="1" x14ac:dyDescent="0.2">
      <c r="A28" s="10"/>
    </row>
    <row r="29" spans="1:16" s="15" customFormat="1" ht="13.9" customHeight="1" x14ac:dyDescent="0.2">
      <c r="B29" s="82"/>
      <c r="C29" s="82"/>
      <c r="D29" s="82"/>
      <c r="E29" s="82"/>
      <c r="F29" s="82"/>
      <c r="G29" s="82"/>
      <c r="H29" s="82"/>
      <c r="I29" s="657" t="s">
        <v>901</v>
      </c>
      <c r="J29" s="657"/>
      <c r="K29" s="82"/>
      <c r="L29" s="82"/>
      <c r="M29" s="82"/>
      <c r="N29" s="82"/>
      <c r="O29" s="82"/>
      <c r="P29" s="82"/>
    </row>
    <row r="30" spans="1:16" s="15" customFormat="1" ht="13.15" customHeight="1" x14ac:dyDescent="0.2">
      <c r="A30" s="659" t="s">
        <v>13</v>
      </c>
      <c r="B30" s="659"/>
      <c r="C30" s="659"/>
      <c r="D30" s="659"/>
      <c r="E30" s="659"/>
      <c r="F30" s="659"/>
      <c r="G30" s="659"/>
      <c r="H30" s="659"/>
      <c r="I30" s="659"/>
      <c r="J30" s="659"/>
      <c r="K30" s="82"/>
      <c r="L30" s="82"/>
      <c r="M30" s="82"/>
      <c r="N30" s="82"/>
      <c r="O30" s="82"/>
      <c r="P30" s="82"/>
    </row>
    <row r="31" spans="1:16" s="15" customFormat="1" ht="13.15" customHeight="1" x14ac:dyDescent="0.2">
      <c r="A31" s="659" t="s">
        <v>919</v>
      </c>
      <c r="B31" s="659"/>
      <c r="C31" s="659"/>
      <c r="D31" s="659"/>
      <c r="E31" s="659"/>
      <c r="F31" s="659"/>
      <c r="G31" s="659"/>
      <c r="H31" s="659"/>
      <c r="I31" s="659"/>
      <c r="J31" s="659"/>
      <c r="K31" s="82"/>
      <c r="L31" s="82"/>
      <c r="M31" s="82"/>
      <c r="N31" s="82"/>
      <c r="O31" s="82"/>
      <c r="P31" s="82"/>
    </row>
    <row r="32" spans="1:16" s="15" customFormat="1" x14ac:dyDescent="0.2">
      <c r="A32" s="14" t="s">
        <v>1033</v>
      </c>
      <c r="B32" s="14"/>
      <c r="C32" s="14"/>
      <c r="D32" s="14"/>
      <c r="E32" s="14"/>
      <c r="F32" s="14"/>
      <c r="H32" s="641" t="s">
        <v>22</v>
      </c>
      <c r="I32" s="641"/>
    </row>
    <row r="33" spans="1:10" s="15" customFormat="1" x14ac:dyDescent="0.2">
      <c r="A33" s="14"/>
    </row>
    <row r="34" spans="1:10" x14ac:dyDescent="0.2">
      <c r="A34" s="716"/>
      <c r="B34" s="716"/>
      <c r="C34" s="716"/>
      <c r="D34" s="716"/>
      <c r="E34" s="716"/>
      <c r="F34" s="716"/>
      <c r="G34" s="716"/>
      <c r="H34" s="716"/>
      <c r="I34" s="716"/>
      <c r="J34" s="716"/>
    </row>
  </sheetData>
  <mergeCells count="30">
    <mergeCell ref="K9:K10"/>
    <mergeCell ref="I29:J29"/>
    <mergeCell ref="A30:J30"/>
    <mergeCell ref="A31:J31"/>
    <mergeCell ref="H32:I32"/>
    <mergeCell ref="A25:B25"/>
    <mergeCell ref="A34:J34"/>
    <mergeCell ref="C8:J8"/>
    <mergeCell ref="A9:A10"/>
    <mergeCell ref="B9:B10"/>
    <mergeCell ref="C9:D9"/>
    <mergeCell ref="E9:F9"/>
    <mergeCell ref="G9:H9"/>
    <mergeCell ref="I9:J9"/>
    <mergeCell ref="C12:C13"/>
    <mergeCell ref="D12:D13"/>
    <mergeCell ref="E12:E13"/>
    <mergeCell ref="F12:F13"/>
    <mergeCell ref="G12:G13"/>
    <mergeCell ref="H12:H13"/>
    <mergeCell ref="I12:I13"/>
    <mergeCell ref="J12:J13"/>
    <mergeCell ref="A7:B7"/>
    <mergeCell ref="E7:H7"/>
    <mergeCell ref="I7:K7"/>
    <mergeCell ref="D1:E1"/>
    <mergeCell ref="I1:J1"/>
    <mergeCell ref="A2:J2"/>
    <mergeCell ref="A3:J3"/>
    <mergeCell ref="A5:K5"/>
  </mergeCells>
  <printOptions horizontalCentered="1"/>
  <pageMargins left="0.70866141732283472" right="0.70866141732283472" top="0.23622047244094491" bottom="0" header="0.31496062992125984" footer="0.31496062992125984"/>
  <pageSetup paperSize="9" scale="86"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view="pageBreakPreview" zoomScale="90" zoomScaleSheetLayoutView="90" workbookViewId="0">
      <selection activeCell="A34" sqref="A34"/>
    </sheetView>
  </sheetViews>
  <sheetFormatPr defaultRowHeight="12.75" x14ac:dyDescent="0.2"/>
  <cols>
    <col min="2" max="2" width="22" customWidth="1"/>
    <col min="3" max="3" width="16.28515625" customWidth="1"/>
    <col min="4" max="4" width="15.85546875" customWidth="1"/>
    <col min="5" max="5" width="11.5703125" customWidth="1"/>
    <col min="6" max="6" width="15" customWidth="1"/>
    <col min="7" max="7" width="9.7109375" customWidth="1"/>
    <col min="8" max="8" width="15.140625" customWidth="1"/>
    <col min="9" max="9" width="16.5703125" customWidth="1"/>
    <col min="10" max="10" width="18.28515625" customWidth="1"/>
    <col min="11" max="11" width="14.140625" customWidth="1"/>
  </cols>
  <sheetData>
    <row r="1" spans="1:19" ht="15" x14ac:dyDescent="0.2">
      <c r="D1" s="641"/>
      <c r="E1" s="641"/>
      <c r="H1" s="41"/>
      <c r="I1" s="715" t="s">
        <v>384</v>
      </c>
      <c r="J1" s="715"/>
    </row>
    <row r="2" spans="1:19" ht="15" x14ac:dyDescent="0.2">
      <c r="A2" s="723" t="s">
        <v>0</v>
      </c>
      <c r="B2" s="723"/>
      <c r="C2" s="723"/>
      <c r="D2" s="723"/>
      <c r="E2" s="723"/>
      <c r="F2" s="723"/>
      <c r="G2" s="723"/>
      <c r="H2" s="723"/>
      <c r="I2" s="723"/>
      <c r="J2" s="723"/>
    </row>
    <row r="3" spans="1:19" ht="20.25" x14ac:dyDescent="0.3">
      <c r="A3" s="638" t="s">
        <v>708</v>
      </c>
      <c r="B3" s="638"/>
      <c r="C3" s="638"/>
      <c r="D3" s="638"/>
      <c r="E3" s="638"/>
      <c r="F3" s="638"/>
      <c r="G3" s="638"/>
      <c r="H3" s="638"/>
      <c r="I3" s="638"/>
      <c r="J3" s="638"/>
    </row>
    <row r="4" spans="1:19" ht="10.5" customHeight="1" x14ac:dyDescent="0.2"/>
    <row r="5" spans="1:19" s="15" customFormat="1" ht="18.75" customHeight="1" x14ac:dyDescent="0.25">
      <c r="A5" s="832" t="s">
        <v>440</v>
      </c>
      <c r="B5" s="832"/>
      <c r="C5" s="832"/>
      <c r="D5" s="832"/>
      <c r="E5" s="832"/>
      <c r="F5" s="832"/>
      <c r="G5" s="832"/>
      <c r="H5" s="832"/>
      <c r="I5" s="832"/>
      <c r="J5" s="832"/>
      <c r="K5" s="832"/>
    </row>
    <row r="6" spans="1:19" s="15" customFormat="1" ht="15.75" customHeight="1" x14ac:dyDescent="0.25">
      <c r="A6" s="44"/>
      <c r="B6" s="44"/>
      <c r="C6" s="44"/>
      <c r="D6" s="44"/>
      <c r="E6" s="44"/>
      <c r="F6" s="44"/>
      <c r="G6" s="44"/>
      <c r="H6" s="44"/>
      <c r="I6" s="44"/>
      <c r="J6" s="44"/>
    </row>
    <row r="7" spans="1:19" s="15" customFormat="1" x14ac:dyDescent="0.2">
      <c r="A7" s="640" t="s">
        <v>904</v>
      </c>
      <c r="B7" s="640"/>
      <c r="E7" s="784"/>
      <c r="F7" s="784"/>
      <c r="G7" s="784"/>
      <c r="H7" s="784"/>
      <c r="I7" s="784" t="s">
        <v>786</v>
      </c>
      <c r="J7" s="784"/>
      <c r="K7" s="784"/>
    </row>
    <row r="8" spans="1:19" s="13" customFormat="1" ht="15.75" hidden="1" x14ac:dyDescent="0.25">
      <c r="C8" s="723" t="s">
        <v>15</v>
      </c>
      <c r="D8" s="723"/>
      <c r="E8" s="723"/>
      <c r="F8" s="723"/>
      <c r="G8" s="723"/>
      <c r="H8" s="723"/>
      <c r="I8" s="723"/>
      <c r="J8" s="723"/>
    </row>
    <row r="9" spans="1:19" ht="30" customHeight="1" x14ac:dyDescent="0.2">
      <c r="A9" s="713" t="s">
        <v>24</v>
      </c>
      <c r="B9" s="713" t="s">
        <v>38</v>
      </c>
      <c r="C9" s="612" t="s">
        <v>771</v>
      </c>
      <c r="D9" s="613"/>
      <c r="E9" s="612" t="s">
        <v>39</v>
      </c>
      <c r="F9" s="613"/>
      <c r="G9" s="612" t="s">
        <v>40</v>
      </c>
      <c r="H9" s="613"/>
      <c r="I9" s="632" t="s">
        <v>107</v>
      </c>
      <c r="J9" s="632"/>
      <c r="K9" s="713" t="s">
        <v>239</v>
      </c>
      <c r="R9" s="9"/>
      <c r="S9" s="12"/>
    </row>
    <row r="10" spans="1:19" s="14" customFormat="1" ht="42.6" customHeight="1" x14ac:dyDescent="0.2">
      <c r="A10" s="714"/>
      <c r="B10" s="714"/>
      <c r="C10" s="5" t="s">
        <v>41</v>
      </c>
      <c r="D10" s="5" t="s">
        <v>106</v>
      </c>
      <c r="E10" s="5" t="s">
        <v>41</v>
      </c>
      <c r="F10" s="5" t="s">
        <v>106</v>
      </c>
      <c r="G10" s="5" t="s">
        <v>41</v>
      </c>
      <c r="H10" s="5" t="s">
        <v>106</v>
      </c>
      <c r="I10" s="5" t="s">
        <v>136</v>
      </c>
      <c r="J10" s="5" t="s">
        <v>137</v>
      </c>
      <c r="K10" s="714"/>
    </row>
    <row r="11" spans="1:19" x14ac:dyDescent="0.2">
      <c r="A11" s="147">
        <v>1</v>
      </c>
      <c r="B11" s="147">
        <v>2</v>
      </c>
      <c r="C11" s="147">
        <v>3</v>
      </c>
      <c r="D11" s="147">
        <v>4</v>
      </c>
      <c r="E11" s="147">
        <v>5</v>
      </c>
      <c r="F11" s="147">
        <v>6</v>
      </c>
      <c r="G11" s="147">
        <v>7</v>
      </c>
      <c r="H11" s="147">
        <v>8</v>
      </c>
      <c r="I11" s="147">
        <v>9</v>
      </c>
      <c r="J11" s="147">
        <v>10</v>
      </c>
      <c r="K11" s="3">
        <v>11</v>
      </c>
    </row>
    <row r="12" spans="1:19" x14ac:dyDescent="0.2">
      <c r="A12" s="355">
        <v>1</v>
      </c>
      <c r="B12" s="18" t="s">
        <v>887</v>
      </c>
      <c r="C12" s="468">
        <v>347</v>
      </c>
      <c r="D12" s="469">
        <v>1203.21</v>
      </c>
      <c r="E12" s="470">
        <v>83</v>
      </c>
      <c r="F12" s="469">
        <v>82.2</v>
      </c>
      <c r="G12" s="471">
        <v>0</v>
      </c>
      <c r="H12" s="472">
        <v>0</v>
      </c>
      <c r="I12" s="473">
        <v>264</v>
      </c>
      <c r="J12" s="474">
        <v>1121.01</v>
      </c>
      <c r="K12" s="355">
        <v>544</v>
      </c>
      <c r="L12" s="555"/>
    </row>
    <row r="13" spans="1:19" x14ac:dyDescent="0.2">
      <c r="A13" s="355">
        <v>2</v>
      </c>
      <c r="B13" s="18" t="s">
        <v>888</v>
      </c>
      <c r="C13" s="468">
        <v>473</v>
      </c>
      <c r="D13" s="469">
        <v>1069.6199999999999</v>
      </c>
      <c r="E13" s="470">
        <v>283</v>
      </c>
      <c r="F13" s="469">
        <v>281.27999999999997</v>
      </c>
      <c r="G13" s="471">
        <v>0</v>
      </c>
      <c r="H13" s="472">
        <v>0</v>
      </c>
      <c r="I13" s="473">
        <v>190</v>
      </c>
      <c r="J13" s="474">
        <v>788.34</v>
      </c>
      <c r="K13" s="355">
        <v>393</v>
      </c>
      <c r="L13" s="555"/>
    </row>
    <row r="14" spans="1:19" x14ac:dyDescent="0.2">
      <c r="A14" s="355">
        <v>3</v>
      </c>
      <c r="B14" s="18" t="s">
        <v>889</v>
      </c>
      <c r="C14" s="468">
        <v>219</v>
      </c>
      <c r="D14" s="469">
        <v>640.16</v>
      </c>
      <c r="E14" s="470">
        <v>66</v>
      </c>
      <c r="F14" s="469">
        <v>64.2</v>
      </c>
      <c r="G14" s="471">
        <v>0</v>
      </c>
      <c r="H14" s="472">
        <v>0</v>
      </c>
      <c r="I14" s="473">
        <v>153</v>
      </c>
      <c r="J14" s="474">
        <v>575.96</v>
      </c>
      <c r="K14" s="355">
        <v>462</v>
      </c>
      <c r="L14" s="555"/>
    </row>
    <row r="15" spans="1:19" x14ac:dyDescent="0.2">
      <c r="A15" s="355">
        <v>4</v>
      </c>
      <c r="B15" s="18" t="s">
        <v>890</v>
      </c>
      <c r="C15" s="468">
        <v>346</v>
      </c>
      <c r="D15" s="469">
        <v>1014.16</v>
      </c>
      <c r="E15" s="470">
        <v>125</v>
      </c>
      <c r="F15" s="469">
        <v>137.28</v>
      </c>
      <c r="G15" s="471">
        <v>0</v>
      </c>
      <c r="H15" s="472">
        <v>0</v>
      </c>
      <c r="I15" s="473">
        <v>221</v>
      </c>
      <c r="J15" s="474">
        <v>876.88</v>
      </c>
      <c r="K15" s="355">
        <v>384</v>
      </c>
      <c r="L15" s="555"/>
    </row>
    <row r="16" spans="1:19" x14ac:dyDescent="0.2">
      <c r="A16" s="355">
        <v>5</v>
      </c>
      <c r="B16" s="18" t="s">
        <v>891</v>
      </c>
      <c r="C16" s="468">
        <v>450</v>
      </c>
      <c r="D16" s="469">
        <v>1140.55</v>
      </c>
      <c r="E16" s="470">
        <v>214</v>
      </c>
      <c r="F16" s="469">
        <v>194.88</v>
      </c>
      <c r="G16" s="471">
        <v>0</v>
      </c>
      <c r="H16" s="472">
        <v>0</v>
      </c>
      <c r="I16" s="473">
        <v>236</v>
      </c>
      <c r="J16" s="474">
        <v>945.67</v>
      </c>
      <c r="K16" s="355">
        <v>408</v>
      </c>
      <c r="L16" s="555"/>
    </row>
    <row r="17" spans="1:16" x14ac:dyDescent="0.2">
      <c r="A17" s="355">
        <v>6</v>
      </c>
      <c r="B17" s="18" t="s">
        <v>892</v>
      </c>
      <c r="C17" s="468">
        <v>139</v>
      </c>
      <c r="D17" s="469">
        <v>454.06</v>
      </c>
      <c r="E17" s="470">
        <v>37</v>
      </c>
      <c r="F17" s="469">
        <v>38.04</v>
      </c>
      <c r="G17" s="471">
        <v>0</v>
      </c>
      <c r="H17" s="472">
        <v>0</v>
      </c>
      <c r="I17" s="473">
        <v>102</v>
      </c>
      <c r="J17" s="474">
        <v>416.02</v>
      </c>
      <c r="K17" s="355">
        <v>314</v>
      </c>
      <c r="L17" s="555"/>
    </row>
    <row r="18" spans="1:16" x14ac:dyDescent="0.2">
      <c r="A18" s="355">
        <v>7</v>
      </c>
      <c r="B18" s="18" t="s">
        <v>893</v>
      </c>
      <c r="C18" s="468">
        <v>324</v>
      </c>
      <c r="D18" s="469">
        <v>776.54</v>
      </c>
      <c r="E18" s="470">
        <v>179</v>
      </c>
      <c r="F18" s="469">
        <v>171.6</v>
      </c>
      <c r="G18" s="471">
        <v>0</v>
      </c>
      <c r="H18" s="472">
        <v>0</v>
      </c>
      <c r="I18" s="473">
        <v>145</v>
      </c>
      <c r="J18" s="474">
        <v>604.94000000000005</v>
      </c>
      <c r="K18" s="355">
        <v>575</v>
      </c>
      <c r="L18" s="555"/>
    </row>
    <row r="19" spans="1:16" x14ac:dyDescent="0.2">
      <c r="A19" s="355">
        <v>8</v>
      </c>
      <c r="B19" s="18" t="s">
        <v>894</v>
      </c>
      <c r="C19" s="468">
        <v>429</v>
      </c>
      <c r="D19" s="469">
        <v>1184.75</v>
      </c>
      <c r="E19" s="470">
        <v>192</v>
      </c>
      <c r="F19" s="469">
        <v>200.88</v>
      </c>
      <c r="G19" s="471">
        <v>0</v>
      </c>
      <c r="H19" s="472">
        <v>0</v>
      </c>
      <c r="I19" s="473">
        <v>237</v>
      </c>
      <c r="J19" s="474">
        <v>983.87</v>
      </c>
      <c r="K19" s="355">
        <v>506</v>
      </c>
      <c r="L19" s="555"/>
    </row>
    <row r="20" spans="1:16" x14ac:dyDescent="0.2">
      <c r="A20" s="355">
        <v>9</v>
      </c>
      <c r="B20" s="18" t="s">
        <v>895</v>
      </c>
      <c r="C20" s="468">
        <v>397</v>
      </c>
      <c r="D20" s="469">
        <v>1039.4000000000001</v>
      </c>
      <c r="E20" s="470">
        <v>197</v>
      </c>
      <c r="F20" s="469">
        <v>208.44</v>
      </c>
      <c r="G20" s="471">
        <v>0</v>
      </c>
      <c r="H20" s="472">
        <v>0</v>
      </c>
      <c r="I20" s="473">
        <v>200</v>
      </c>
      <c r="J20" s="474">
        <v>830.96</v>
      </c>
      <c r="K20" s="355">
        <v>513</v>
      </c>
      <c r="L20" s="555"/>
    </row>
    <row r="21" spans="1:16" x14ac:dyDescent="0.2">
      <c r="A21" s="355">
        <v>10</v>
      </c>
      <c r="B21" s="18" t="s">
        <v>896</v>
      </c>
      <c r="C21" s="468">
        <v>771</v>
      </c>
      <c r="D21" s="469">
        <v>2440.21</v>
      </c>
      <c r="E21" s="470">
        <v>320</v>
      </c>
      <c r="F21" s="469">
        <v>359.16</v>
      </c>
      <c r="G21" s="471">
        <v>0</v>
      </c>
      <c r="H21" s="472">
        <v>0</v>
      </c>
      <c r="I21" s="473">
        <v>451</v>
      </c>
      <c r="J21" s="474">
        <v>2081.0500000000002</v>
      </c>
      <c r="K21" s="355">
        <v>577</v>
      </c>
      <c r="L21" s="555"/>
    </row>
    <row r="22" spans="1:16" x14ac:dyDescent="0.2">
      <c r="A22" s="355">
        <v>11</v>
      </c>
      <c r="B22" s="18" t="s">
        <v>897</v>
      </c>
      <c r="C22" s="468">
        <v>634</v>
      </c>
      <c r="D22" s="469">
        <v>1574.89</v>
      </c>
      <c r="E22" s="470">
        <v>358</v>
      </c>
      <c r="F22" s="469">
        <v>430.32</v>
      </c>
      <c r="G22" s="471">
        <v>0</v>
      </c>
      <c r="H22" s="472">
        <v>0</v>
      </c>
      <c r="I22" s="473">
        <v>276</v>
      </c>
      <c r="J22" s="474">
        <v>1144.57</v>
      </c>
      <c r="K22" s="355">
        <v>563</v>
      </c>
      <c r="L22" s="555"/>
    </row>
    <row r="23" spans="1:16" x14ac:dyDescent="0.2">
      <c r="A23" s="355">
        <v>12</v>
      </c>
      <c r="B23" s="18" t="s">
        <v>898</v>
      </c>
      <c r="C23" s="468">
        <v>87</v>
      </c>
      <c r="D23" s="469">
        <v>278.20999999999998</v>
      </c>
      <c r="E23" s="470">
        <v>29</v>
      </c>
      <c r="F23" s="469">
        <v>30.84</v>
      </c>
      <c r="G23" s="471">
        <v>0</v>
      </c>
      <c r="H23" s="472">
        <v>0</v>
      </c>
      <c r="I23" s="473">
        <v>58</v>
      </c>
      <c r="J23" s="474">
        <v>247.37</v>
      </c>
      <c r="K23" s="355">
        <v>193</v>
      </c>
      <c r="L23" s="555"/>
    </row>
    <row r="24" spans="1:16" x14ac:dyDescent="0.2">
      <c r="A24" s="355">
        <v>13</v>
      </c>
      <c r="B24" s="18" t="s">
        <v>899</v>
      </c>
      <c r="C24" s="468">
        <v>650</v>
      </c>
      <c r="D24" s="469">
        <v>1775.32</v>
      </c>
      <c r="E24" s="470">
        <v>274</v>
      </c>
      <c r="F24" s="469">
        <v>249.72</v>
      </c>
      <c r="G24" s="471">
        <v>0</v>
      </c>
      <c r="H24" s="472">
        <v>0</v>
      </c>
      <c r="I24" s="473">
        <v>376</v>
      </c>
      <c r="J24" s="474">
        <v>1525.6</v>
      </c>
      <c r="K24" s="355">
        <v>590</v>
      </c>
      <c r="L24" s="555"/>
    </row>
    <row r="25" spans="1:16" x14ac:dyDescent="0.2">
      <c r="A25" s="355">
        <v>14</v>
      </c>
      <c r="B25" s="18" t="s">
        <v>900</v>
      </c>
      <c r="C25" s="468">
        <v>215</v>
      </c>
      <c r="D25" s="469">
        <v>611.73</v>
      </c>
      <c r="E25" s="470">
        <v>93</v>
      </c>
      <c r="F25" s="469">
        <v>95.71</v>
      </c>
      <c r="G25" s="471">
        <v>0</v>
      </c>
      <c r="H25" s="472">
        <v>0</v>
      </c>
      <c r="I25" s="473">
        <v>122</v>
      </c>
      <c r="J25" s="474">
        <v>516.02</v>
      </c>
      <c r="K25" s="355">
        <v>299</v>
      </c>
      <c r="L25" s="555"/>
    </row>
    <row r="26" spans="1:16" s="12" customFormat="1" x14ac:dyDescent="0.2">
      <c r="A26" s="358" t="s">
        <v>18</v>
      </c>
      <c r="B26" s="18"/>
      <c r="C26" s="28">
        <v>5481</v>
      </c>
      <c r="D26" s="401">
        <v>15202.81</v>
      </c>
      <c r="E26" s="475">
        <v>2450</v>
      </c>
      <c r="F26" s="401">
        <v>2544.5500000000002</v>
      </c>
      <c r="G26" s="475">
        <v>0</v>
      </c>
      <c r="H26" s="401">
        <f t="shared" ref="H26" si="0">SUM(H12:H25)</f>
        <v>0</v>
      </c>
      <c r="I26" s="476">
        <v>3031</v>
      </c>
      <c r="J26" s="477">
        <v>12658.26</v>
      </c>
      <c r="K26" s="476">
        <v>6321</v>
      </c>
      <c r="L26" s="556"/>
    </row>
    <row r="27" spans="1:16" s="12" customFormat="1" x14ac:dyDescent="0.2">
      <c r="A27" s="10" t="s">
        <v>42</v>
      </c>
    </row>
    <row r="28" spans="1:16" s="12" customFormat="1" x14ac:dyDescent="0.2">
      <c r="A28" s="10"/>
    </row>
    <row r="29" spans="1:16" s="12" customFormat="1" x14ac:dyDescent="0.2">
      <c r="A29" s="10"/>
    </row>
    <row r="30" spans="1:16" s="12" customFormat="1" x14ac:dyDescent="0.2">
      <c r="A30" s="10"/>
    </row>
    <row r="31" spans="1:16" s="15" customFormat="1" ht="13.9" customHeight="1" x14ac:dyDescent="0.2">
      <c r="B31" s="82"/>
      <c r="C31" s="82"/>
      <c r="D31" s="82"/>
      <c r="E31" s="82"/>
      <c r="F31" s="82"/>
      <c r="G31" s="82"/>
      <c r="H31" s="82"/>
      <c r="I31" s="657" t="s">
        <v>901</v>
      </c>
      <c r="J31" s="657"/>
      <c r="K31" s="82"/>
      <c r="L31" s="82"/>
      <c r="M31" s="82"/>
      <c r="N31" s="82"/>
      <c r="O31" s="82"/>
      <c r="P31" s="82"/>
    </row>
    <row r="32" spans="1:16" s="15" customFormat="1" ht="13.15" customHeight="1" x14ac:dyDescent="0.2">
      <c r="A32" s="659" t="s">
        <v>13</v>
      </c>
      <c r="B32" s="659"/>
      <c r="C32" s="659"/>
      <c r="D32" s="659"/>
      <c r="E32" s="659"/>
      <c r="F32" s="659"/>
      <c r="G32" s="659"/>
      <c r="H32" s="659"/>
      <c r="I32" s="659"/>
      <c r="J32" s="659"/>
      <c r="K32" s="82"/>
      <c r="L32" s="82"/>
      <c r="M32" s="82"/>
      <c r="N32" s="82"/>
      <c r="O32" s="82"/>
      <c r="P32" s="82"/>
    </row>
    <row r="33" spans="1:16" s="15" customFormat="1" ht="13.15" customHeight="1" x14ac:dyDescent="0.2">
      <c r="A33" s="659" t="s">
        <v>919</v>
      </c>
      <c r="B33" s="659"/>
      <c r="C33" s="659"/>
      <c r="D33" s="659"/>
      <c r="E33" s="659"/>
      <c r="F33" s="659"/>
      <c r="G33" s="659"/>
      <c r="H33" s="659"/>
      <c r="I33" s="659"/>
      <c r="J33" s="659"/>
      <c r="K33" s="82"/>
      <c r="L33" s="82"/>
      <c r="M33" s="82"/>
      <c r="N33" s="82"/>
      <c r="O33" s="82"/>
      <c r="P33" s="82"/>
    </row>
    <row r="34" spans="1:16" s="15" customFormat="1" x14ac:dyDescent="0.2">
      <c r="A34" s="14" t="s">
        <v>1033</v>
      </c>
      <c r="B34" s="14"/>
      <c r="C34" s="14"/>
      <c r="D34" s="14"/>
      <c r="E34" s="14"/>
      <c r="F34" s="14"/>
      <c r="H34" s="641" t="s">
        <v>22</v>
      </c>
      <c r="I34" s="641"/>
    </row>
    <row r="35" spans="1:16" s="15" customFormat="1" x14ac:dyDescent="0.2">
      <c r="A35" s="14"/>
    </row>
    <row r="36" spans="1:16" x14ac:dyDescent="0.2">
      <c r="A36" s="716"/>
      <c r="B36" s="716"/>
      <c r="C36" s="716"/>
      <c r="D36" s="716"/>
      <c r="E36" s="716"/>
      <c r="F36" s="716"/>
      <c r="G36" s="716"/>
      <c r="H36" s="716"/>
      <c r="I36" s="716"/>
      <c r="J36" s="716"/>
    </row>
  </sheetData>
  <mergeCells count="21">
    <mergeCell ref="I1:J1"/>
    <mergeCell ref="A32:J32"/>
    <mergeCell ref="G9:H9"/>
    <mergeCell ref="I9:J9"/>
    <mergeCell ref="D1:E1"/>
    <mergeCell ref="A9:A10"/>
    <mergeCell ref="A2:J2"/>
    <mergeCell ref="A36:J36"/>
    <mergeCell ref="E9:F9"/>
    <mergeCell ref="C9:D9"/>
    <mergeCell ref="H34:I34"/>
    <mergeCell ref="A33:J33"/>
    <mergeCell ref="K9:K10"/>
    <mergeCell ref="C8:J8"/>
    <mergeCell ref="E7:H7"/>
    <mergeCell ref="A3:J3"/>
    <mergeCell ref="I31:J31"/>
    <mergeCell ref="I7:K7"/>
    <mergeCell ref="A7:B7"/>
    <mergeCell ref="A5:K5"/>
    <mergeCell ref="B9:B10"/>
  </mergeCells>
  <phoneticPr fontId="0" type="noConversion"/>
  <printOptions horizontalCentered="1"/>
  <pageMargins left="0.70866141732283472" right="0.70866141732283472" top="0.23622047244094491" bottom="0" header="0.31496062992125984" footer="0.31496062992125984"/>
  <pageSetup paperSize="9" scale="81"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
  <sheetViews>
    <sheetView view="pageBreakPreview" topLeftCell="A7" zoomScale="90" zoomScaleSheetLayoutView="90" workbookViewId="0">
      <selection activeCell="A33" sqref="A33"/>
    </sheetView>
  </sheetViews>
  <sheetFormatPr defaultRowHeight="12.75" x14ac:dyDescent="0.2"/>
  <cols>
    <col min="2" max="2" width="23.85546875" customWidth="1"/>
    <col min="3" max="3" width="15.140625" customWidth="1"/>
    <col min="4" max="4" width="15.85546875" customWidth="1"/>
    <col min="5" max="5" width="9.85546875" customWidth="1"/>
    <col min="6" max="6" width="13.5703125" customWidth="1"/>
    <col min="7" max="7" width="9.7109375" customWidth="1"/>
    <col min="8" max="8" width="10.42578125" customWidth="1"/>
    <col min="9" max="9" width="15.28515625" customWidth="1"/>
    <col min="10" max="10" width="19.28515625" customWidth="1"/>
    <col min="11" max="11" width="15" customWidth="1"/>
  </cols>
  <sheetData>
    <row r="1" spans="1:19" ht="22.9" customHeight="1" x14ac:dyDescent="0.2">
      <c r="D1" s="641"/>
      <c r="E1" s="641"/>
      <c r="H1" s="41"/>
      <c r="J1" s="715" t="s">
        <v>70</v>
      </c>
      <c r="K1" s="715"/>
    </row>
    <row r="2" spans="1:19" ht="15" x14ac:dyDescent="0.2">
      <c r="A2" s="723" t="s">
        <v>0</v>
      </c>
      <c r="B2" s="723"/>
      <c r="C2" s="723"/>
      <c r="D2" s="723"/>
      <c r="E2" s="723"/>
      <c r="F2" s="723"/>
      <c r="G2" s="723"/>
      <c r="H2" s="723"/>
      <c r="I2" s="723"/>
      <c r="J2" s="723"/>
    </row>
    <row r="3" spans="1:19" ht="18" x14ac:dyDescent="0.25">
      <c r="A3" s="748" t="s">
        <v>705</v>
      </c>
      <c r="B3" s="748"/>
      <c r="C3" s="748"/>
      <c r="D3" s="748"/>
      <c r="E3" s="748"/>
      <c r="F3" s="748"/>
      <c r="G3" s="748"/>
      <c r="H3" s="748"/>
      <c r="I3" s="748"/>
      <c r="J3" s="748"/>
    </row>
    <row r="4" spans="1:19" ht="10.5" customHeight="1" x14ac:dyDescent="0.2"/>
    <row r="5" spans="1:19" s="15" customFormat="1" ht="15.75" customHeight="1" x14ac:dyDescent="0.2">
      <c r="A5" s="836" t="s">
        <v>441</v>
      </c>
      <c r="B5" s="836"/>
      <c r="C5" s="836"/>
      <c r="D5" s="836"/>
      <c r="E5" s="836"/>
      <c r="F5" s="836"/>
      <c r="G5" s="836"/>
      <c r="H5" s="836"/>
      <c r="I5" s="836"/>
      <c r="J5" s="836"/>
      <c r="K5" s="836"/>
      <c r="L5" s="836"/>
    </row>
    <row r="6" spans="1:19" s="15" customFormat="1" ht="15.75" customHeight="1" x14ac:dyDescent="0.25">
      <c r="A6" s="44"/>
      <c r="B6" s="44"/>
      <c r="C6" s="44"/>
      <c r="D6" s="44"/>
      <c r="E6" s="44"/>
      <c r="F6" s="44"/>
      <c r="G6" s="44"/>
      <c r="H6" s="44"/>
      <c r="I6" s="44"/>
      <c r="J6" s="44"/>
    </row>
    <row r="7" spans="1:19" s="15" customFormat="1" x14ac:dyDescent="0.2">
      <c r="A7" s="640" t="s">
        <v>904</v>
      </c>
      <c r="B7" s="640"/>
      <c r="I7" s="784" t="s">
        <v>786</v>
      </c>
      <c r="J7" s="784"/>
      <c r="K7" s="784"/>
    </row>
    <row r="8" spans="1:19" s="13" customFormat="1" ht="15.75" hidden="1" x14ac:dyDescent="0.25">
      <c r="C8" s="723" t="s">
        <v>15</v>
      </c>
      <c r="D8" s="723"/>
      <c r="E8" s="723"/>
      <c r="F8" s="723"/>
      <c r="G8" s="723"/>
      <c r="H8" s="723"/>
      <c r="I8" s="723"/>
      <c r="J8" s="723"/>
    </row>
    <row r="9" spans="1:19" ht="30" customHeight="1" x14ac:dyDescent="0.2">
      <c r="A9" s="713" t="s">
        <v>24</v>
      </c>
      <c r="B9" s="713" t="s">
        <v>38</v>
      </c>
      <c r="C9" s="612" t="s">
        <v>772</v>
      </c>
      <c r="D9" s="613"/>
      <c r="E9" s="612" t="s">
        <v>479</v>
      </c>
      <c r="F9" s="613"/>
      <c r="G9" s="612" t="s">
        <v>40</v>
      </c>
      <c r="H9" s="613"/>
      <c r="I9" s="632" t="s">
        <v>107</v>
      </c>
      <c r="J9" s="632"/>
      <c r="K9" s="713" t="s">
        <v>517</v>
      </c>
      <c r="R9" s="9"/>
      <c r="S9" s="12"/>
    </row>
    <row r="10" spans="1:19" s="14" customFormat="1" ht="46.5" customHeight="1" x14ac:dyDescent="0.2">
      <c r="A10" s="714"/>
      <c r="B10" s="714"/>
      <c r="C10" s="5" t="s">
        <v>41</v>
      </c>
      <c r="D10" s="5" t="s">
        <v>106</v>
      </c>
      <c r="E10" s="5" t="s">
        <v>41</v>
      </c>
      <c r="F10" s="5" t="s">
        <v>106</v>
      </c>
      <c r="G10" s="5" t="s">
        <v>41</v>
      </c>
      <c r="H10" s="5" t="s">
        <v>106</v>
      </c>
      <c r="I10" s="5" t="s">
        <v>136</v>
      </c>
      <c r="J10" s="5" t="s">
        <v>137</v>
      </c>
      <c r="K10" s="714"/>
    </row>
    <row r="11" spans="1:19" x14ac:dyDescent="0.2">
      <c r="A11" s="147">
        <v>1</v>
      </c>
      <c r="B11" s="147">
        <v>2</v>
      </c>
      <c r="C11" s="147">
        <v>3</v>
      </c>
      <c r="D11" s="147">
        <v>4</v>
      </c>
      <c r="E11" s="147">
        <v>5</v>
      </c>
      <c r="F11" s="147">
        <v>6</v>
      </c>
      <c r="G11" s="147">
        <v>7</v>
      </c>
      <c r="H11" s="147">
        <v>8</v>
      </c>
      <c r="I11" s="147">
        <v>9</v>
      </c>
      <c r="J11" s="147">
        <v>10</v>
      </c>
      <c r="K11" s="147">
        <v>11</v>
      </c>
    </row>
    <row r="12" spans="1:19" ht="19.149999999999999" customHeight="1" x14ac:dyDescent="0.2">
      <c r="A12" s="355">
        <v>1</v>
      </c>
      <c r="B12" s="18" t="s">
        <v>887</v>
      </c>
      <c r="C12" s="464">
        <v>933</v>
      </c>
      <c r="D12" s="465">
        <v>46.65</v>
      </c>
      <c r="E12" s="464">
        <v>933</v>
      </c>
      <c r="F12" s="478">
        <v>46.65</v>
      </c>
      <c r="G12" s="8">
        <v>0</v>
      </c>
      <c r="H12" s="479">
        <v>0</v>
      </c>
      <c r="I12" s="8">
        <f>C12-E12-G12</f>
        <v>0</v>
      </c>
      <c r="J12" s="465">
        <v>0</v>
      </c>
      <c r="K12" s="8">
        <v>0</v>
      </c>
    </row>
    <row r="13" spans="1:19" ht="19.149999999999999" customHeight="1" x14ac:dyDescent="0.2">
      <c r="A13" s="355">
        <v>2</v>
      </c>
      <c r="B13" s="18" t="s">
        <v>888</v>
      </c>
      <c r="C13" s="464">
        <v>884</v>
      </c>
      <c r="D13" s="465">
        <v>44.2</v>
      </c>
      <c r="E13" s="464">
        <v>884</v>
      </c>
      <c r="F13" s="478">
        <v>44.2</v>
      </c>
      <c r="G13" s="8">
        <v>0</v>
      </c>
      <c r="H13" s="479">
        <v>0</v>
      </c>
      <c r="I13" s="8">
        <f t="shared" ref="I13:I25" si="0">C13-E13-G13</f>
        <v>0</v>
      </c>
      <c r="J13" s="465">
        <v>0</v>
      </c>
      <c r="K13" s="8">
        <v>0</v>
      </c>
    </row>
    <row r="14" spans="1:19" ht="19.149999999999999" customHeight="1" x14ac:dyDescent="0.2">
      <c r="A14" s="355">
        <v>3</v>
      </c>
      <c r="B14" s="18" t="s">
        <v>889</v>
      </c>
      <c r="C14" s="464">
        <v>693</v>
      </c>
      <c r="D14" s="465">
        <v>34.65</v>
      </c>
      <c r="E14" s="464">
        <v>693</v>
      </c>
      <c r="F14" s="478">
        <v>34.65</v>
      </c>
      <c r="G14" s="8">
        <v>0</v>
      </c>
      <c r="H14" s="479">
        <v>0</v>
      </c>
      <c r="I14" s="8">
        <f t="shared" si="0"/>
        <v>0</v>
      </c>
      <c r="J14" s="465">
        <v>0</v>
      </c>
      <c r="K14" s="8">
        <v>0</v>
      </c>
    </row>
    <row r="15" spans="1:19" ht="19.149999999999999" customHeight="1" x14ac:dyDescent="0.2">
      <c r="A15" s="355">
        <v>4</v>
      </c>
      <c r="B15" s="18" t="s">
        <v>890</v>
      </c>
      <c r="C15" s="464">
        <v>742</v>
      </c>
      <c r="D15" s="465">
        <v>37.1</v>
      </c>
      <c r="E15" s="464">
        <v>742</v>
      </c>
      <c r="F15" s="478">
        <v>37.1</v>
      </c>
      <c r="G15" s="8">
        <v>0</v>
      </c>
      <c r="H15" s="479">
        <v>0</v>
      </c>
      <c r="I15" s="8">
        <f t="shared" si="0"/>
        <v>0</v>
      </c>
      <c r="J15" s="465">
        <v>0</v>
      </c>
      <c r="K15" s="8">
        <v>0</v>
      </c>
    </row>
    <row r="16" spans="1:19" ht="19.149999999999999" customHeight="1" x14ac:dyDescent="0.2">
      <c r="A16" s="355">
        <v>5</v>
      </c>
      <c r="B16" s="18" t="s">
        <v>891</v>
      </c>
      <c r="C16" s="464">
        <v>884</v>
      </c>
      <c r="D16" s="465">
        <v>44.2</v>
      </c>
      <c r="E16" s="464">
        <v>884</v>
      </c>
      <c r="F16" s="478">
        <v>44.2</v>
      </c>
      <c r="G16" s="8">
        <v>0</v>
      </c>
      <c r="H16" s="479">
        <v>0</v>
      </c>
      <c r="I16" s="8">
        <f t="shared" si="0"/>
        <v>0</v>
      </c>
      <c r="J16" s="465">
        <v>0</v>
      </c>
      <c r="K16" s="8">
        <v>0</v>
      </c>
    </row>
    <row r="17" spans="1:16" ht="19.149999999999999" customHeight="1" x14ac:dyDescent="0.2">
      <c r="A17" s="355">
        <v>6</v>
      </c>
      <c r="B17" s="18" t="s">
        <v>892</v>
      </c>
      <c r="C17" s="464">
        <v>538</v>
      </c>
      <c r="D17" s="465">
        <v>26.900000000000002</v>
      </c>
      <c r="E17" s="464">
        <v>538</v>
      </c>
      <c r="F17" s="478">
        <v>26.900000000000002</v>
      </c>
      <c r="G17" s="8">
        <v>0</v>
      </c>
      <c r="H17" s="479">
        <v>0</v>
      </c>
      <c r="I17" s="8">
        <f t="shared" si="0"/>
        <v>0</v>
      </c>
      <c r="J17" s="465">
        <v>0</v>
      </c>
      <c r="K17" s="8">
        <v>0</v>
      </c>
    </row>
    <row r="18" spans="1:16" ht="19.149999999999999" customHeight="1" x14ac:dyDescent="0.2">
      <c r="A18" s="355">
        <v>7</v>
      </c>
      <c r="B18" s="18" t="s">
        <v>893</v>
      </c>
      <c r="C18" s="464">
        <v>953</v>
      </c>
      <c r="D18" s="465">
        <v>47.65</v>
      </c>
      <c r="E18" s="464">
        <v>953</v>
      </c>
      <c r="F18" s="478">
        <v>47.65</v>
      </c>
      <c r="G18" s="8">
        <v>0</v>
      </c>
      <c r="H18" s="479">
        <v>0</v>
      </c>
      <c r="I18" s="8">
        <f t="shared" si="0"/>
        <v>0</v>
      </c>
      <c r="J18" s="465">
        <v>0</v>
      </c>
      <c r="K18" s="8">
        <v>0</v>
      </c>
    </row>
    <row r="19" spans="1:16" ht="19.149999999999999" customHeight="1" x14ac:dyDescent="0.2">
      <c r="A19" s="355">
        <v>8</v>
      </c>
      <c r="B19" s="18" t="s">
        <v>894</v>
      </c>
      <c r="C19" s="464">
        <v>956</v>
      </c>
      <c r="D19" s="465">
        <v>47.8</v>
      </c>
      <c r="E19" s="464">
        <v>956</v>
      </c>
      <c r="F19" s="478">
        <v>47.8</v>
      </c>
      <c r="G19" s="8">
        <v>0</v>
      </c>
      <c r="H19" s="479">
        <v>0</v>
      </c>
      <c r="I19" s="8">
        <f t="shared" si="0"/>
        <v>0</v>
      </c>
      <c r="J19" s="465">
        <v>0</v>
      </c>
      <c r="K19" s="8">
        <v>0</v>
      </c>
    </row>
    <row r="20" spans="1:16" ht="19.149999999999999" customHeight="1" x14ac:dyDescent="0.2">
      <c r="A20" s="355">
        <v>9</v>
      </c>
      <c r="B20" s="18" t="s">
        <v>895</v>
      </c>
      <c r="C20" s="464">
        <v>945</v>
      </c>
      <c r="D20" s="465">
        <v>47.25</v>
      </c>
      <c r="E20" s="464">
        <v>945</v>
      </c>
      <c r="F20" s="478">
        <v>47.25</v>
      </c>
      <c r="G20" s="8">
        <v>0</v>
      </c>
      <c r="H20" s="479">
        <v>0</v>
      </c>
      <c r="I20" s="8">
        <f t="shared" si="0"/>
        <v>0</v>
      </c>
      <c r="J20" s="465">
        <v>0</v>
      </c>
      <c r="K20" s="8">
        <v>0</v>
      </c>
    </row>
    <row r="21" spans="1:16" ht="19.149999999999999" customHeight="1" x14ac:dyDescent="0.2">
      <c r="A21" s="355">
        <v>10</v>
      </c>
      <c r="B21" s="18" t="s">
        <v>896</v>
      </c>
      <c r="C21" s="464">
        <v>1420</v>
      </c>
      <c r="D21" s="465">
        <v>71</v>
      </c>
      <c r="E21" s="464">
        <v>1420</v>
      </c>
      <c r="F21" s="478">
        <v>71</v>
      </c>
      <c r="G21" s="8">
        <v>0</v>
      </c>
      <c r="H21" s="479">
        <v>0</v>
      </c>
      <c r="I21" s="8">
        <f t="shared" si="0"/>
        <v>0</v>
      </c>
      <c r="J21" s="465">
        <v>0</v>
      </c>
      <c r="K21" s="8">
        <v>0</v>
      </c>
    </row>
    <row r="22" spans="1:16" ht="19.149999999999999" customHeight="1" x14ac:dyDescent="0.2">
      <c r="A22" s="355">
        <v>11</v>
      </c>
      <c r="B22" s="18" t="s">
        <v>897</v>
      </c>
      <c r="C22" s="464">
        <v>1232</v>
      </c>
      <c r="D22" s="465">
        <v>61.599999999999994</v>
      </c>
      <c r="E22" s="464">
        <v>1232</v>
      </c>
      <c r="F22" s="478">
        <v>61.599999999999994</v>
      </c>
      <c r="G22" s="8">
        <v>0</v>
      </c>
      <c r="H22" s="479">
        <v>0</v>
      </c>
      <c r="I22" s="8">
        <f t="shared" si="0"/>
        <v>0</v>
      </c>
      <c r="J22" s="465">
        <v>0</v>
      </c>
      <c r="K22" s="8">
        <v>0</v>
      </c>
    </row>
    <row r="23" spans="1:16" ht="19.149999999999999" customHeight="1" x14ac:dyDescent="0.2">
      <c r="A23" s="355">
        <v>12</v>
      </c>
      <c r="B23" s="18" t="s">
        <v>898</v>
      </c>
      <c r="C23" s="464">
        <v>323</v>
      </c>
      <c r="D23" s="465">
        <v>16.149999999999999</v>
      </c>
      <c r="E23" s="464">
        <v>323</v>
      </c>
      <c r="F23" s="478">
        <v>16.149999999999999</v>
      </c>
      <c r="G23" s="8">
        <v>0</v>
      </c>
      <c r="H23" s="479">
        <v>0</v>
      </c>
      <c r="I23" s="8">
        <f t="shared" si="0"/>
        <v>0</v>
      </c>
      <c r="J23" s="465">
        <v>0</v>
      </c>
      <c r="K23" s="8">
        <v>0</v>
      </c>
    </row>
    <row r="24" spans="1:16" ht="19.149999999999999" customHeight="1" x14ac:dyDescent="0.2">
      <c r="A24" s="355">
        <v>13</v>
      </c>
      <c r="B24" s="18" t="s">
        <v>899</v>
      </c>
      <c r="C24" s="464">
        <v>1276</v>
      </c>
      <c r="D24" s="465">
        <v>63.8</v>
      </c>
      <c r="E24" s="464">
        <v>1276</v>
      </c>
      <c r="F24" s="478">
        <v>63.8</v>
      </c>
      <c r="G24" s="8">
        <v>0</v>
      </c>
      <c r="H24" s="479">
        <v>0</v>
      </c>
      <c r="I24" s="8">
        <f t="shared" si="0"/>
        <v>0</v>
      </c>
      <c r="J24" s="465">
        <v>0</v>
      </c>
      <c r="K24" s="8">
        <v>0</v>
      </c>
    </row>
    <row r="25" spans="1:16" ht="19.149999999999999" customHeight="1" x14ac:dyDescent="0.2">
      <c r="A25" s="355">
        <v>14</v>
      </c>
      <c r="B25" s="18" t="s">
        <v>900</v>
      </c>
      <c r="C25" s="464">
        <v>579</v>
      </c>
      <c r="D25" s="465">
        <v>28.95</v>
      </c>
      <c r="E25" s="464">
        <v>579</v>
      </c>
      <c r="F25" s="478">
        <v>28.95</v>
      </c>
      <c r="G25" s="8">
        <v>0</v>
      </c>
      <c r="H25" s="479">
        <v>0</v>
      </c>
      <c r="I25" s="8">
        <f t="shared" si="0"/>
        <v>0</v>
      </c>
      <c r="J25" s="465">
        <v>0</v>
      </c>
      <c r="K25" s="8">
        <v>0</v>
      </c>
    </row>
    <row r="26" spans="1:16" s="12" customFormat="1" ht="19.149999999999999" customHeight="1" x14ac:dyDescent="0.2">
      <c r="A26" s="616" t="s">
        <v>18</v>
      </c>
      <c r="B26" s="617"/>
      <c r="C26" s="361">
        <v>12358</v>
      </c>
      <c r="D26" s="477">
        <v>617.9</v>
      </c>
      <c r="E26" s="476">
        <v>12358</v>
      </c>
      <c r="F26" s="481">
        <v>617.9</v>
      </c>
      <c r="G26" s="476">
        <v>0</v>
      </c>
      <c r="H26" s="477">
        <v>0</v>
      </c>
      <c r="I26" s="361">
        <v>0</v>
      </c>
      <c r="J26" s="361">
        <v>0</v>
      </c>
      <c r="K26" s="361">
        <f t="shared" ref="K26" si="1">SUM(K12:K25)</f>
        <v>0</v>
      </c>
    </row>
    <row r="27" spans="1:16" s="12" customFormat="1" x14ac:dyDescent="0.2"/>
    <row r="28" spans="1:16" s="12" customFormat="1" x14ac:dyDescent="0.2">
      <c r="A28" s="10" t="s">
        <v>42</v>
      </c>
    </row>
    <row r="29" spans="1:16" ht="15.75" customHeight="1" x14ac:dyDescent="0.2">
      <c r="C29" s="717"/>
      <c r="D29" s="717"/>
      <c r="E29" s="717"/>
      <c r="F29" s="717"/>
    </row>
    <row r="30" spans="1:16" s="15" customFormat="1" ht="13.9" customHeight="1" x14ac:dyDescent="0.2">
      <c r="B30" s="82"/>
      <c r="C30" s="82"/>
      <c r="D30" s="82"/>
      <c r="E30" s="82"/>
      <c r="F30" s="82"/>
      <c r="G30" s="82"/>
      <c r="H30" s="82"/>
      <c r="I30" s="657" t="s">
        <v>901</v>
      </c>
      <c r="J30" s="657"/>
      <c r="K30" s="82"/>
      <c r="L30" s="82"/>
      <c r="M30" s="82"/>
      <c r="N30" s="82"/>
      <c r="O30" s="82"/>
      <c r="P30" s="82"/>
    </row>
    <row r="31" spans="1:16" s="15" customFormat="1" ht="13.15" customHeight="1" x14ac:dyDescent="0.2">
      <c r="A31" s="659" t="s">
        <v>13</v>
      </c>
      <c r="B31" s="659"/>
      <c r="C31" s="659"/>
      <c r="D31" s="659"/>
      <c r="E31" s="659"/>
      <c r="F31" s="659"/>
      <c r="G31" s="659"/>
      <c r="H31" s="659"/>
      <c r="I31" s="659"/>
      <c r="J31" s="659"/>
      <c r="K31" s="82"/>
      <c r="L31" s="82"/>
      <c r="M31" s="82"/>
      <c r="N31" s="82"/>
      <c r="O31" s="82"/>
      <c r="P31" s="82"/>
    </row>
    <row r="32" spans="1:16" s="15" customFormat="1" ht="13.15" customHeight="1" x14ac:dyDescent="0.2">
      <c r="A32" s="659" t="s">
        <v>919</v>
      </c>
      <c r="B32" s="659"/>
      <c r="C32" s="659"/>
      <c r="D32" s="659"/>
      <c r="E32" s="659"/>
      <c r="F32" s="659"/>
      <c r="G32" s="659"/>
      <c r="H32" s="659"/>
      <c r="I32" s="659"/>
      <c r="J32" s="659"/>
      <c r="K32" s="82"/>
      <c r="L32" s="82"/>
      <c r="M32" s="82"/>
      <c r="N32" s="82"/>
      <c r="O32" s="82"/>
      <c r="P32" s="82"/>
    </row>
    <row r="33" spans="1:10" s="15" customFormat="1" x14ac:dyDescent="0.2">
      <c r="A33" s="14" t="s">
        <v>1033</v>
      </c>
      <c r="B33" s="14"/>
      <c r="C33" s="14"/>
      <c r="D33" s="14"/>
      <c r="E33" s="14"/>
      <c r="F33" s="14"/>
      <c r="H33" s="641" t="s">
        <v>22</v>
      </c>
      <c r="I33" s="641"/>
    </row>
    <row r="34" spans="1:10" s="15" customFormat="1" x14ac:dyDescent="0.2">
      <c r="A34" s="14"/>
    </row>
    <row r="35" spans="1:10" x14ac:dyDescent="0.2">
      <c r="A35" s="716"/>
      <c r="B35" s="716"/>
      <c r="C35" s="716"/>
      <c r="D35" s="716"/>
      <c r="E35" s="716"/>
      <c r="F35" s="716"/>
      <c r="G35" s="716"/>
      <c r="H35" s="716"/>
      <c r="I35" s="716"/>
      <c r="J35" s="716"/>
    </row>
  </sheetData>
  <mergeCells count="22">
    <mergeCell ref="J1:K1"/>
    <mergeCell ref="I9:J9"/>
    <mergeCell ref="D1:E1"/>
    <mergeCell ref="A2:J2"/>
    <mergeCell ref="A3:J3"/>
    <mergeCell ref="C9:D9"/>
    <mergeCell ref="A5:L5"/>
    <mergeCell ref="K9:K10"/>
    <mergeCell ref="A7:B7"/>
    <mergeCell ref="A35:J35"/>
    <mergeCell ref="A31:J31"/>
    <mergeCell ref="I7:K7"/>
    <mergeCell ref="H33:I33"/>
    <mergeCell ref="C8:J8"/>
    <mergeCell ref="A9:A10"/>
    <mergeCell ref="I30:J30"/>
    <mergeCell ref="B9:B10"/>
    <mergeCell ref="E9:F9"/>
    <mergeCell ref="G9:H9"/>
    <mergeCell ref="A32:J32"/>
    <mergeCell ref="C29:F29"/>
    <mergeCell ref="A26:B26"/>
  </mergeCells>
  <phoneticPr fontId="0" type="noConversion"/>
  <printOptions horizontalCentered="1"/>
  <pageMargins left="0.70866141732283472" right="0.70866141732283472" top="0.23622047244094491" bottom="0" header="0.31496062992125984" footer="0.31496062992125984"/>
  <pageSetup paperSize="9" scale="8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
  <sheetViews>
    <sheetView view="pageBreakPreview" topLeftCell="A10" zoomScale="90" zoomScaleSheetLayoutView="90" workbookViewId="0">
      <selection activeCell="A33" sqref="A33"/>
    </sheetView>
  </sheetViews>
  <sheetFormatPr defaultRowHeight="12.75" x14ac:dyDescent="0.2"/>
  <cols>
    <col min="2" max="2" width="23" customWidth="1"/>
    <col min="3" max="3" width="16.28515625" customWidth="1"/>
    <col min="4" max="4" width="15.85546875" customWidth="1"/>
    <col min="5" max="5" width="9.28515625" customWidth="1"/>
    <col min="6" max="6" width="13.5703125" customWidth="1"/>
    <col min="7" max="7" width="9.7109375" customWidth="1"/>
    <col min="8" max="8" width="10.42578125" customWidth="1"/>
    <col min="9" max="9" width="15.28515625" customWidth="1"/>
    <col min="10" max="10" width="19.28515625" customWidth="1"/>
    <col min="11" max="11" width="15" customWidth="1"/>
  </cols>
  <sheetData>
    <row r="1" spans="1:19" ht="22.9" customHeight="1" x14ac:dyDescent="0.2">
      <c r="D1" s="641"/>
      <c r="E1" s="641"/>
      <c r="H1" s="41"/>
      <c r="J1" s="715" t="s">
        <v>480</v>
      </c>
      <c r="K1" s="715"/>
    </row>
    <row r="2" spans="1:19" ht="15" x14ac:dyDescent="0.2">
      <c r="A2" s="723" t="s">
        <v>0</v>
      </c>
      <c r="B2" s="723"/>
      <c r="C2" s="723"/>
      <c r="D2" s="723"/>
      <c r="E2" s="723"/>
      <c r="F2" s="723"/>
      <c r="G2" s="723"/>
      <c r="H2" s="723"/>
      <c r="I2" s="723"/>
      <c r="J2" s="723"/>
    </row>
    <row r="3" spans="1:19" ht="18" x14ac:dyDescent="0.25">
      <c r="A3" s="748" t="s">
        <v>705</v>
      </c>
      <c r="B3" s="748"/>
      <c r="C3" s="748"/>
      <c r="D3" s="748"/>
      <c r="E3" s="748"/>
      <c r="F3" s="748"/>
      <c r="G3" s="748"/>
      <c r="H3" s="748"/>
      <c r="I3" s="748"/>
      <c r="J3" s="748"/>
    </row>
    <row r="4" spans="1:19" ht="10.5" customHeight="1" x14ac:dyDescent="0.2"/>
    <row r="5" spans="1:19" s="15" customFormat="1" ht="15.75" customHeight="1" x14ac:dyDescent="0.2">
      <c r="A5" s="837" t="s">
        <v>490</v>
      </c>
      <c r="B5" s="837"/>
      <c r="C5" s="837"/>
      <c r="D5" s="837"/>
      <c r="E5" s="837"/>
      <c r="F5" s="837"/>
      <c r="G5" s="837"/>
      <c r="H5" s="837"/>
      <c r="I5" s="837"/>
      <c r="J5" s="837"/>
      <c r="K5" s="837"/>
      <c r="L5" s="837"/>
    </row>
    <row r="6" spans="1:19" s="15" customFormat="1" ht="15.75" customHeight="1" x14ac:dyDescent="0.25">
      <c r="A6" s="44"/>
      <c r="B6" s="44"/>
      <c r="C6" s="44"/>
      <c r="D6" s="44"/>
      <c r="E6" s="44"/>
      <c r="F6" s="44"/>
      <c r="G6" s="44"/>
      <c r="H6" s="44"/>
      <c r="I6" s="44"/>
      <c r="J6" s="44"/>
    </row>
    <row r="7" spans="1:19" s="15" customFormat="1" x14ac:dyDescent="0.2">
      <c r="A7" s="640" t="s">
        <v>904</v>
      </c>
      <c r="B7" s="640"/>
      <c r="I7" s="784" t="s">
        <v>787</v>
      </c>
      <c r="J7" s="784"/>
      <c r="K7" s="784"/>
    </row>
    <row r="8" spans="1:19" s="13" customFormat="1" ht="15.75" hidden="1" x14ac:dyDescent="0.25">
      <c r="C8" s="723" t="s">
        <v>15</v>
      </c>
      <c r="D8" s="723"/>
      <c r="E8" s="723"/>
      <c r="F8" s="723"/>
      <c r="G8" s="723"/>
      <c r="H8" s="723"/>
      <c r="I8" s="723"/>
      <c r="J8" s="723"/>
    </row>
    <row r="9" spans="1:19" ht="31.5" customHeight="1" x14ac:dyDescent="0.2">
      <c r="A9" s="713" t="s">
        <v>24</v>
      </c>
      <c r="B9" s="713" t="s">
        <v>38</v>
      </c>
      <c r="C9" s="612" t="s">
        <v>773</v>
      </c>
      <c r="D9" s="613"/>
      <c r="E9" s="612" t="s">
        <v>479</v>
      </c>
      <c r="F9" s="613"/>
      <c r="G9" s="612" t="s">
        <v>40</v>
      </c>
      <c r="H9" s="613"/>
      <c r="I9" s="632" t="s">
        <v>107</v>
      </c>
      <c r="J9" s="632"/>
      <c r="K9" s="713" t="s">
        <v>517</v>
      </c>
      <c r="R9" s="9"/>
      <c r="S9" s="12"/>
    </row>
    <row r="10" spans="1:19" s="14" customFormat="1" ht="46.5" customHeight="1" x14ac:dyDescent="0.2">
      <c r="A10" s="714"/>
      <c r="B10" s="714"/>
      <c r="C10" s="5" t="s">
        <v>41</v>
      </c>
      <c r="D10" s="5" t="s">
        <v>106</v>
      </c>
      <c r="E10" s="5" t="s">
        <v>41</v>
      </c>
      <c r="F10" s="5" t="s">
        <v>106</v>
      </c>
      <c r="G10" s="5" t="s">
        <v>41</v>
      </c>
      <c r="H10" s="5" t="s">
        <v>106</v>
      </c>
      <c r="I10" s="5" t="s">
        <v>136</v>
      </c>
      <c r="J10" s="5" t="s">
        <v>137</v>
      </c>
      <c r="K10" s="714"/>
    </row>
    <row r="11" spans="1:19" x14ac:dyDescent="0.2">
      <c r="A11" s="271">
        <v>1</v>
      </c>
      <c r="B11" s="271">
        <v>2</v>
      </c>
      <c r="C11" s="271">
        <v>3</v>
      </c>
      <c r="D11" s="271">
        <v>4</v>
      </c>
      <c r="E11" s="271">
        <v>5</v>
      </c>
      <c r="F11" s="271">
        <v>6</v>
      </c>
      <c r="G11" s="271">
        <v>7</v>
      </c>
      <c r="H11" s="271">
        <v>8</v>
      </c>
      <c r="I11" s="271">
        <v>9</v>
      </c>
      <c r="J11" s="271">
        <v>10</v>
      </c>
      <c r="K11" s="271">
        <v>11</v>
      </c>
    </row>
    <row r="12" spans="1:19" x14ac:dyDescent="0.2">
      <c r="A12" s="355">
        <v>1</v>
      </c>
      <c r="B12" s="18" t="s">
        <v>887</v>
      </c>
      <c r="C12" s="464">
        <v>171</v>
      </c>
      <c r="D12" s="465">
        <v>8.5500000000000007</v>
      </c>
      <c r="E12" s="464">
        <v>171</v>
      </c>
      <c r="F12" s="465">
        <v>8.5500000000000007</v>
      </c>
      <c r="G12" s="8">
        <v>0</v>
      </c>
      <c r="H12" s="479">
        <v>0</v>
      </c>
      <c r="I12" s="464">
        <v>0</v>
      </c>
      <c r="J12" s="465">
        <v>0</v>
      </c>
      <c r="K12" s="8">
        <v>0</v>
      </c>
    </row>
    <row r="13" spans="1:19" x14ac:dyDescent="0.2">
      <c r="A13" s="355">
        <v>2</v>
      </c>
      <c r="B13" s="18" t="s">
        <v>888</v>
      </c>
      <c r="C13" s="464">
        <v>139</v>
      </c>
      <c r="D13" s="465">
        <v>6.95</v>
      </c>
      <c r="E13" s="464">
        <v>139</v>
      </c>
      <c r="F13" s="465">
        <v>6.95</v>
      </c>
      <c r="G13" s="8">
        <v>0</v>
      </c>
      <c r="H13" s="479">
        <v>0</v>
      </c>
      <c r="I13" s="464">
        <v>0</v>
      </c>
      <c r="J13" s="465">
        <v>0</v>
      </c>
      <c r="K13" s="8">
        <v>0</v>
      </c>
    </row>
    <row r="14" spans="1:19" x14ac:dyDescent="0.2">
      <c r="A14" s="355">
        <v>3</v>
      </c>
      <c r="B14" s="18" t="s">
        <v>889</v>
      </c>
      <c r="C14" s="464">
        <v>82</v>
      </c>
      <c r="D14" s="465">
        <v>4.0999999999999996</v>
      </c>
      <c r="E14" s="464">
        <v>82</v>
      </c>
      <c r="F14" s="465">
        <v>4.0999999999999996</v>
      </c>
      <c r="G14" s="8">
        <v>0</v>
      </c>
      <c r="H14" s="479">
        <v>0</v>
      </c>
      <c r="I14" s="464">
        <v>0</v>
      </c>
      <c r="J14" s="465">
        <v>0</v>
      </c>
      <c r="K14" s="8">
        <v>0</v>
      </c>
    </row>
    <row r="15" spans="1:19" x14ac:dyDescent="0.2">
      <c r="A15" s="355">
        <v>4</v>
      </c>
      <c r="B15" s="18" t="s">
        <v>890</v>
      </c>
      <c r="C15" s="464">
        <v>104</v>
      </c>
      <c r="D15" s="465">
        <v>5.2</v>
      </c>
      <c r="E15" s="464">
        <v>104</v>
      </c>
      <c r="F15" s="465">
        <v>5.2</v>
      </c>
      <c r="G15" s="8">
        <v>0</v>
      </c>
      <c r="H15" s="479">
        <v>0</v>
      </c>
      <c r="I15" s="464">
        <v>0</v>
      </c>
      <c r="J15" s="465">
        <v>0</v>
      </c>
      <c r="K15" s="8">
        <v>0</v>
      </c>
    </row>
    <row r="16" spans="1:19" x14ac:dyDescent="0.2">
      <c r="A16" s="355">
        <v>5</v>
      </c>
      <c r="B16" s="18" t="s">
        <v>891</v>
      </c>
      <c r="C16" s="464">
        <v>98</v>
      </c>
      <c r="D16" s="465">
        <v>4.9000000000000004</v>
      </c>
      <c r="E16" s="464">
        <v>98</v>
      </c>
      <c r="F16" s="465">
        <v>4.9000000000000004</v>
      </c>
      <c r="G16" s="8">
        <v>0</v>
      </c>
      <c r="H16" s="479">
        <v>0</v>
      </c>
      <c r="I16" s="464">
        <v>0</v>
      </c>
      <c r="J16" s="465">
        <v>0</v>
      </c>
      <c r="K16" s="8">
        <v>0</v>
      </c>
    </row>
    <row r="17" spans="1:16" x14ac:dyDescent="0.2">
      <c r="A17" s="355">
        <v>6</v>
      </c>
      <c r="B17" s="18" t="s">
        <v>892</v>
      </c>
      <c r="C17" s="464">
        <v>58</v>
      </c>
      <c r="D17" s="465">
        <v>2.9</v>
      </c>
      <c r="E17" s="464">
        <v>58</v>
      </c>
      <c r="F17" s="465">
        <v>2.9</v>
      </c>
      <c r="G17" s="8">
        <v>0</v>
      </c>
      <c r="H17" s="479">
        <v>0</v>
      </c>
      <c r="I17" s="464">
        <v>0</v>
      </c>
      <c r="J17" s="465">
        <v>0</v>
      </c>
      <c r="K17" s="8">
        <v>0</v>
      </c>
    </row>
    <row r="18" spans="1:16" x14ac:dyDescent="0.2">
      <c r="A18" s="355">
        <v>7</v>
      </c>
      <c r="B18" s="18" t="s">
        <v>893</v>
      </c>
      <c r="C18" s="464">
        <v>117</v>
      </c>
      <c r="D18" s="465">
        <v>5.85</v>
      </c>
      <c r="E18" s="464">
        <v>117</v>
      </c>
      <c r="F18" s="465">
        <v>5.85</v>
      </c>
      <c r="G18" s="8">
        <v>0</v>
      </c>
      <c r="H18" s="479">
        <v>0</v>
      </c>
      <c r="I18" s="464">
        <v>0</v>
      </c>
      <c r="J18" s="465">
        <v>0</v>
      </c>
      <c r="K18" s="8">
        <v>0</v>
      </c>
    </row>
    <row r="19" spans="1:16" x14ac:dyDescent="0.2">
      <c r="A19" s="355">
        <v>8</v>
      </c>
      <c r="B19" s="18" t="s">
        <v>894</v>
      </c>
      <c r="C19" s="464">
        <v>80</v>
      </c>
      <c r="D19" s="465">
        <v>4</v>
      </c>
      <c r="E19" s="464">
        <v>80</v>
      </c>
      <c r="F19" s="465">
        <v>4</v>
      </c>
      <c r="G19" s="8">
        <v>0</v>
      </c>
      <c r="H19" s="479">
        <v>0</v>
      </c>
      <c r="I19" s="464">
        <v>0</v>
      </c>
      <c r="J19" s="465">
        <v>0</v>
      </c>
      <c r="K19" s="8">
        <v>0</v>
      </c>
    </row>
    <row r="20" spans="1:16" x14ac:dyDescent="0.2">
      <c r="A20" s="355">
        <v>9</v>
      </c>
      <c r="B20" s="18" t="s">
        <v>895</v>
      </c>
      <c r="C20" s="464">
        <v>104</v>
      </c>
      <c r="D20" s="465">
        <v>5.2</v>
      </c>
      <c r="E20" s="464">
        <v>104</v>
      </c>
      <c r="F20" s="465">
        <v>5.2</v>
      </c>
      <c r="G20" s="8">
        <v>0</v>
      </c>
      <c r="H20" s="479">
        <v>0</v>
      </c>
      <c r="I20" s="464">
        <v>0</v>
      </c>
      <c r="J20" s="465">
        <v>0</v>
      </c>
      <c r="K20" s="8">
        <v>0</v>
      </c>
    </row>
    <row r="21" spans="1:16" x14ac:dyDescent="0.2">
      <c r="A21" s="355">
        <v>10</v>
      </c>
      <c r="B21" s="18" t="s">
        <v>896</v>
      </c>
      <c r="C21" s="464">
        <v>175</v>
      </c>
      <c r="D21" s="465">
        <v>8.75</v>
      </c>
      <c r="E21" s="464">
        <v>175</v>
      </c>
      <c r="F21" s="465">
        <v>8.75</v>
      </c>
      <c r="G21" s="8">
        <v>0</v>
      </c>
      <c r="H21" s="479">
        <v>0</v>
      </c>
      <c r="I21" s="464">
        <v>0</v>
      </c>
      <c r="J21" s="465">
        <v>0</v>
      </c>
      <c r="K21" s="8">
        <v>0</v>
      </c>
    </row>
    <row r="22" spans="1:16" x14ac:dyDescent="0.2">
      <c r="A22" s="355">
        <v>11</v>
      </c>
      <c r="B22" s="18" t="s">
        <v>897</v>
      </c>
      <c r="C22" s="464">
        <v>106</v>
      </c>
      <c r="D22" s="465">
        <v>5.3</v>
      </c>
      <c r="E22" s="464">
        <v>106</v>
      </c>
      <c r="F22" s="465">
        <v>5.3</v>
      </c>
      <c r="G22" s="8">
        <v>0</v>
      </c>
      <c r="H22" s="479">
        <v>0</v>
      </c>
      <c r="I22" s="464">
        <v>0</v>
      </c>
      <c r="J22" s="465">
        <v>0</v>
      </c>
      <c r="K22" s="8">
        <v>0</v>
      </c>
    </row>
    <row r="23" spans="1:16" x14ac:dyDescent="0.2">
      <c r="A23" s="355">
        <v>12</v>
      </c>
      <c r="B23" s="18" t="s">
        <v>898</v>
      </c>
      <c r="C23" s="464">
        <v>56</v>
      </c>
      <c r="D23" s="465">
        <v>2.8</v>
      </c>
      <c r="E23" s="464">
        <v>56</v>
      </c>
      <c r="F23" s="465">
        <v>2.8</v>
      </c>
      <c r="G23" s="8">
        <v>0</v>
      </c>
      <c r="H23" s="479">
        <v>0</v>
      </c>
      <c r="I23" s="464">
        <v>0</v>
      </c>
      <c r="J23" s="465">
        <v>0</v>
      </c>
      <c r="K23" s="8">
        <v>0</v>
      </c>
    </row>
    <row r="24" spans="1:16" x14ac:dyDescent="0.2">
      <c r="A24" s="355">
        <v>13</v>
      </c>
      <c r="B24" s="18" t="s">
        <v>899</v>
      </c>
      <c r="C24" s="464">
        <v>89</v>
      </c>
      <c r="D24" s="465">
        <v>4.45</v>
      </c>
      <c r="E24" s="464">
        <v>89</v>
      </c>
      <c r="F24" s="465">
        <v>4.45</v>
      </c>
      <c r="G24" s="8">
        <v>0</v>
      </c>
      <c r="H24" s="479">
        <v>0</v>
      </c>
      <c r="I24" s="464">
        <v>0</v>
      </c>
      <c r="J24" s="465">
        <v>0</v>
      </c>
      <c r="K24" s="8">
        <v>0</v>
      </c>
    </row>
    <row r="25" spans="1:16" x14ac:dyDescent="0.2">
      <c r="A25" s="355">
        <v>14</v>
      </c>
      <c r="B25" s="18" t="s">
        <v>900</v>
      </c>
      <c r="C25" s="464">
        <v>94</v>
      </c>
      <c r="D25" s="465">
        <v>4.7</v>
      </c>
      <c r="E25" s="464">
        <v>94</v>
      </c>
      <c r="F25" s="465">
        <v>4.7</v>
      </c>
      <c r="G25" s="8">
        <v>0</v>
      </c>
      <c r="H25" s="479">
        <v>0</v>
      </c>
      <c r="I25" s="464">
        <v>0</v>
      </c>
      <c r="J25" s="465">
        <v>0</v>
      </c>
      <c r="K25" s="8">
        <v>0</v>
      </c>
    </row>
    <row r="26" spans="1:16" s="12" customFormat="1" ht="18.600000000000001" customHeight="1" x14ac:dyDescent="0.2">
      <c r="A26" s="616" t="s">
        <v>18</v>
      </c>
      <c r="B26" s="617"/>
      <c r="C26" s="361">
        <v>1473</v>
      </c>
      <c r="D26" s="361">
        <v>73.650000000000006</v>
      </c>
      <c r="E26" s="361">
        <v>1473</v>
      </c>
      <c r="F26" s="477">
        <v>73.650000000000006</v>
      </c>
      <c r="G26" s="361">
        <v>0</v>
      </c>
      <c r="H26" s="477">
        <v>0</v>
      </c>
      <c r="I26" s="361">
        <v>0</v>
      </c>
      <c r="J26" s="361">
        <v>0</v>
      </c>
      <c r="K26" s="361">
        <v>0</v>
      </c>
    </row>
    <row r="27" spans="1:16" s="12" customFormat="1" x14ac:dyDescent="0.2"/>
    <row r="28" spans="1:16" s="12" customFormat="1" x14ac:dyDescent="0.2">
      <c r="A28" s="10" t="s">
        <v>42</v>
      </c>
    </row>
    <row r="29" spans="1:16" ht="15.75" customHeight="1" x14ac:dyDescent="0.2">
      <c r="C29" s="717"/>
      <c r="D29" s="717"/>
      <c r="E29" s="717"/>
      <c r="F29" s="717"/>
    </row>
    <row r="30" spans="1:16" s="15" customFormat="1" ht="13.9" customHeight="1" x14ac:dyDescent="0.2">
      <c r="B30" s="82"/>
      <c r="C30" s="82"/>
      <c r="D30" s="82"/>
      <c r="E30" s="82"/>
      <c r="F30" s="82"/>
      <c r="G30" s="82"/>
      <c r="H30" s="82"/>
      <c r="I30" s="657" t="s">
        <v>901</v>
      </c>
      <c r="J30" s="657"/>
      <c r="K30" s="82"/>
      <c r="L30" s="82"/>
      <c r="M30" s="82"/>
      <c r="N30" s="82"/>
      <c r="O30" s="82"/>
      <c r="P30" s="82"/>
    </row>
    <row r="31" spans="1:16" s="15" customFormat="1" ht="13.15" customHeight="1" x14ac:dyDescent="0.2">
      <c r="A31" s="659" t="s">
        <v>13</v>
      </c>
      <c r="B31" s="659"/>
      <c r="C31" s="659"/>
      <c r="D31" s="659"/>
      <c r="E31" s="659"/>
      <c r="F31" s="659"/>
      <c r="G31" s="659"/>
      <c r="H31" s="659"/>
      <c r="I31" s="659"/>
      <c r="J31" s="659"/>
      <c r="K31" s="82"/>
      <c r="L31" s="82"/>
      <c r="M31" s="82"/>
      <c r="N31" s="82"/>
      <c r="O31" s="82"/>
      <c r="P31" s="82"/>
    </row>
    <row r="32" spans="1:16" s="15" customFormat="1" ht="13.15" customHeight="1" x14ac:dyDescent="0.2">
      <c r="A32" s="659" t="s">
        <v>919</v>
      </c>
      <c r="B32" s="659"/>
      <c r="C32" s="659"/>
      <c r="D32" s="659"/>
      <c r="E32" s="659"/>
      <c r="F32" s="659"/>
      <c r="G32" s="659"/>
      <c r="H32" s="659"/>
      <c r="I32" s="659"/>
      <c r="J32" s="659"/>
      <c r="K32" s="82"/>
      <c r="L32" s="82"/>
      <c r="M32" s="82"/>
      <c r="N32" s="82"/>
      <c r="O32" s="82"/>
      <c r="P32" s="82"/>
    </row>
    <row r="33" spans="1:10" s="15" customFormat="1" x14ac:dyDescent="0.2">
      <c r="A33" s="14" t="s">
        <v>1033</v>
      </c>
      <c r="B33" s="14"/>
      <c r="C33" s="14"/>
      <c r="D33" s="14"/>
      <c r="E33" s="14"/>
      <c r="F33" s="14"/>
      <c r="H33" s="641" t="s">
        <v>22</v>
      </c>
      <c r="I33" s="641"/>
    </row>
    <row r="34" spans="1:10" s="15" customFormat="1" x14ac:dyDescent="0.2">
      <c r="A34" s="14"/>
    </row>
    <row r="35" spans="1:10" x14ac:dyDescent="0.2">
      <c r="A35" s="716"/>
      <c r="B35" s="716"/>
      <c r="C35" s="716"/>
      <c r="D35" s="716"/>
      <c r="E35" s="716"/>
      <c r="F35" s="716"/>
      <c r="G35" s="716"/>
      <c r="H35" s="716"/>
      <c r="I35" s="716"/>
      <c r="J35" s="716"/>
    </row>
  </sheetData>
  <mergeCells count="22">
    <mergeCell ref="A35:J35"/>
    <mergeCell ref="K9:K10"/>
    <mergeCell ref="C29:F29"/>
    <mergeCell ref="I30:J30"/>
    <mergeCell ref="A31:J31"/>
    <mergeCell ref="A32:J32"/>
    <mergeCell ref="H33:I33"/>
    <mergeCell ref="A26:B26"/>
    <mergeCell ref="C8:J8"/>
    <mergeCell ref="A9:A10"/>
    <mergeCell ref="B9:B10"/>
    <mergeCell ref="C9:D9"/>
    <mergeCell ref="E9:F9"/>
    <mergeCell ref="G9:H9"/>
    <mergeCell ref="I9:J9"/>
    <mergeCell ref="A7:B7"/>
    <mergeCell ref="I7:K7"/>
    <mergeCell ref="D1:E1"/>
    <mergeCell ref="J1:K1"/>
    <mergeCell ref="A2:J2"/>
    <mergeCell ref="A3:J3"/>
    <mergeCell ref="A5:L5"/>
  </mergeCells>
  <printOptions horizontalCentered="1"/>
  <pageMargins left="0.70866141732283472" right="0.70866141732283472" top="0.23622047244094491" bottom="0" header="0.31496062992125984" footer="0.31496062992125984"/>
  <pageSetup paperSize="9" scale="8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topLeftCell="A3" zoomScaleSheetLayoutView="100" workbookViewId="0">
      <selection activeCell="A28" sqref="A28"/>
    </sheetView>
  </sheetViews>
  <sheetFormatPr defaultRowHeight="12.75" x14ac:dyDescent="0.2"/>
  <cols>
    <col min="1" max="1" width="7.140625" customWidth="1"/>
    <col min="2" max="2" width="14.85546875" customWidth="1"/>
    <col min="3" max="3" width="14.5703125" customWidth="1"/>
    <col min="4" max="4" width="16.5703125" style="278" customWidth="1"/>
    <col min="5" max="8" width="18.42578125" style="278" customWidth="1"/>
  </cols>
  <sheetData>
    <row r="1" spans="1:15" x14ac:dyDescent="0.2">
      <c r="H1" s="282" t="s">
        <v>519</v>
      </c>
    </row>
    <row r="2" spans="1:15" ht="18" x14ac:dyDescent="0.35">
      <c r="A2" s="708" t="s">
        <v>0</v>
      </c>
      <c r="B2" s="708"/>
      <c r="C2" s="708"/>
      <c r="D2" s="708"/>
      <c r="E2" s="708"/>
      <c r="F2" s="708"/>
      <c r="G2" s="708"/>
      <c r="H2" s="708"/>
      <c r="I2" s="229"/>
      <c r="J2" s="229"/>
      <c r="K2" s="229"/>
      <c r="L2" s="229"/>
      <c r="M2" s="229"/>
      <c r="N2" s="229"/>
      <c r="O2" s="229"/>
    </row>
    <row r="3" spans="1:15" ht="21" x14ac:dyDescent="0.35">
      <c r="A3" s="709" t="s">
        <v>705</v>
      </c>
      <c r="B3" s="709"/>
      <c r="C3" s="709"/>
      <c r="D3" s="709"/>
      <c r="E3" s="709"/>
      <c r="F3" s="709"/>
      <c r="G3" s="709"/>
      <c r="H3" s="709"/>
      <c r="I3" s="230"/>
      <c r="J3" s="230"/>
      <c r="K3" s="230"/>
      <c r="L3" s="230"/>
      <c r="M3" s="230"/>
      <c r="N3" s="230"/>
      <c r="O3" s="230"/>
    </row>
    <row r="4" spans="1:15" ht="15" x14ac:dyDescent="0.3">
      <c r="A4" s="200"/>
      <c r="B4" s="200"/>
      <c r="C4" s="200"/>
      <c r="D4" s="275"/>
      <c r="E4" s="275"/>
      <c r="F4" s="275"/>
      <c r="G4" s="275"/>
      <c r="H4" s="275"/>
      <c r="I4" s="200"/>
      <c r="J4" s="200"/>
      <c r="K4" s="200"/>
      <c r="L4" s="200"/>
      <c r="M4" s="200"/>
      <c r="N4" s="200"/>
      <c r="O4" s="200"/>
    </row>
    <row r="5" spans="1:15" ht="18" x14ac:dyDescent="0.35">
      <c r="A5" s="708" t="s">
        <v>518</v>
      </c>
      <c r="B5" s="708"/>
      <c r="C5" s="708"/>
      <c r="D5" s="708"/>
      <c r="E5" s="708"/>
      <c r="F5" s="708"/>
      <c r="G5" s="708"/>
      <c r="H5" s="708"/>
      <c r="I5" s="229"/>
      <c r="J5" s="229"/>
      <c r="K5" s="229"/>
      <c r="L5" s="229"/>
      <c r="M5" s="229"/>
      <c r="N5" s="229"/>
      <c r="O5" s="229"/>
    </row>
    <row r="6" spans="1:15" ht="15" x14ac:dyDescent="0.3">
      <c r="A6" s="201" t="s">
        <v>256</v>
      </c>
      <c r="B6" s="201" t="s">
        <v>903</v>
      </c>
      <c r="C6" s="200"/>
      <c r="D6" s="275"/>
      <c r="E6" s="275"/>
      <c r="F6" s="840" t="s">
        <v>784</v>
      </c>
      <c r="G6" s="840"/>
      <c r="H6" s="840"/>
      <c r="I6" s="200"/>
      <c r="J6" s="200"/>
      <c r="K6" s="200"/>
      <c r="L6" s="231"/>
      <c r="M6" s="231"/>
      <c r="N6" s="838"/>
      <c r="O6" s="838"/>
    </row>
    <row r="7" spans="1:15" ht="31.5" customHeight="1" x14ac:dyDescent="0.2">
      <c r="A7" s="810" t="s">
        <v>2</v>
      </c>
      <c r="B7" s="810" t="s">
        <v>3</v>
      </c>
      <c r="C7" s="839" t="s">
        <v>392</v>
      </c>
      <c r="D7" s="841" t="s">
        <v>496</v>
      </c>
      <c r="E7" s="842"/>
      <c r="F7" s="842"/>
      <c r="G7" s="842"/>
      <c r="H7" s="843"/>
    </row>
    <row r="8" spans="1:15" ht="34.5" customHeight="1" x14ac:dyDescent="0.2">
      <c r="A8" s="810"/>
      <c r="B8" s="810"/>
      <c r="C8" s="839"/>
      <c r="D8" s="276" t="s">
        <v>497</v>
      </c>
      <c r="E8" s="276" t="s">
        <v>498</v>
      </c>
      <c r="F8" s="276" t="s">
        <v>499</v>
      </c>
      <c r="G8" s="276" t="s">
        <v>655</v>
      </c>
      <c r="H8" s="276" t="s">
        <v>48</v>
      </c>
    </row>
    <row r="9" spans="1:15" ht="15" x14ac:dyDescent="0.2">
      <c r="A9" s="218">
        <v>1</v>
      </c>
      <c r="B9" s="218">
        <v>2</v>
      </c>
      <c r="C9" s="218">
        <v>3</v>
      </c>
      <c r="D9" s="218">
        <v>4</v>
      </c>
      <c r="E9" s="218">
        <v>5</v>
      </c>
      <c r="F9" s="218">
        <v>6</v>
      </c>
      <c r="G9" s="218">
        <v>7</v>
      </c>
      <c r="H9" s="218">
        <v>8</v>
      </c>
    </row>
    <row r="10" spans="1:15" ht="16.5" x14ac:dyDescent="0.2">
      <c r="A10" s="355">
        <v>1</v>
      </c>
      <c r="B10" s="18" t="s">
        <v>887</v>
      </c>
      <c r="C10" s="448">
        <f>AT10A_!E13</f>
        <v>927</v>
      </c>
      <c r="D10" s="448">
        <f>C10</f>
        <v>927</v>
      </c>
      <c r="E10" s="482">
        <v>0</v>
      </c>
      <c r="F10" s="483">
        <f t="shared" ref="F10:F23" si="0">C10-D10</f>
        <v>0</v>
      </c>
      <c r="G10" s="483">
        <v>0</v>
      </c>
      <c r="H10" s="460"/>
    </row>
    <row r="11" spans="1:15" ht="16.5" x14ac:dyDescent="0.2">
      <c r="A11" s="355">
        <v>2</v>
      </c>
      <c r="B11" s="18" t="s">
        <v>888</v>
      </c>
      <c r="C11" s="448">
        <f>AT10A_!E14</f>
        <v>884</v>
      </c>
      <c r="D11" s="448">
        <f t="shared" ref="D11:D23" si="1">C11</f>
        <v>884</v>
      </c>
      <c r="E11" s="482">
        <v>0</v>
      </c>
      <c r="F11" s="483">
        <f t="shared" si="0"/>
        <v>0</v>
      </c>
      <c r="G11" s="483">
        <v>0</v>
      </c>
      <c r="H11" s="460"/>
    </row>
    <row r="12" spans="1:15" ht="16.5" x14ac:dyDescent="0.2">
      <c r="A12" s="355">
        <v>3</v>
      </c>
      <c r="B12" s="18" t="s">
        <v>889</v>
      </c>
      <c r="C12" s="448">
        <f>AT10A_!E15</f>
        <v>693</v>
      </c>
      <c r="D12" s="448">
        <f t="shared" si="1"/>
        <v>693</v>
      </c>
      <c r="E12" s="482">
        <v>0</v>
      </c>
      <c r="F12" s="483">
        <f t="shared" si="0"/>
        <v>0</v>
      </c>
      <c r="G12" s="483">
        <v>0</v>
      </c>
      <c r="H12" s="460"/>
    </row>
    <row r="13" spans="1:15" ht="16.5" x14ac:dyDescent="0.2">
      <c r="A13" s="355">
        <v>4</v>
      </c>
      <c r="B13" s="18" t="s">
        <v>890</v>
      </c>
      <c r="C13" s="448">
        <f>AT10A_!E16</f>
        <v>741</v>
      </c>
      <c r="D13" s="448">
        <f t="shared" si="1"/>
        <v>741</v>
      </c>
      <c r="E13" s="482">
        <v>0</v>
      </c>
      <c r="F13" s="483">
        <f t="shared" si="0"/>
        <v>0</v>
      </c>
      <c r="G13" s="483">
        <v>0</v>
      </c>
      <c r="H13" s="460"/>
    </row>
    <row r="14" spans="1:15" ht="16.5" x14ac:dyDescent="0.2">
      <c r="A14" s="355">
        <v>5</v>
      </c>
      <c r="B14" s="18" t="s">
        <v>891</v>
      </c>
      <c r="C14" s="448">
        <f>AT10A_!E17</f>
        <v>882</v>
      </c>
      <c r="D14" s="448">
        <f t="shared" si="1"/>
        <v>882</v>
      </c>
      <c r="E14" s="482">
        <v>0</v>
      </c>
      <c r="F14" s="483">
        <f t="shared" si="0"/>
        <v>0</v>
      </c>
      <c r="G14" s="483">
        <v>0</v>
      </c>
      <c r="H14" s="460"/>
    </row>
    <row r="15" spans="1:15" ht="16.5" x14ac:dyDescent="0.2">
      <c r="A15" s="355">
        <v>6</v>
      </c>
      <c r="B15" s="18" t="s">
        <v>892</v>
      </c>
      <c r="C15" s="448">
        <f>AT10A_!E18</f>
        <v>535</v>
      </c>
      <c r="D15" s="448">
        <f t="shared" si="1"/>
        <v>535</v>
      </c>
      <c r="E15" s="482">
        <v>0</v>
      </c>
      <c r="F15" s="483">
        <f t="shared" si="0"/>
        <v>0</v>
      </c>
      <c r="G15" s="483">
        <v>0</v>
      </c>
      <c r="H15" s="460"/>
    </row>
    <row r="16" spans="1:15" ht="16.5" x14ac:dyDescent="0.2">
      <c r="A16" s="355">
        <v>7</v>
      </c>
      <c r="B16" s="18" t="s">
        <v>893</v>
      </c>
      <c r="C16" s="448">
        <f>AT10A_!E19</f>
        <v>951</v>
      </c>
      <c r="D16" s="448">
        <f t="shared" si="1"/>
        <v>951</v>
      </c>
      <c r="E16" s="482">
        <v>0</v>
      </c>
      <c r="F16" s="483">
        <f t="shared" si="0"/>
        <v>0</v>
      </c>
      <c r="G16" s="483">
        <v>0</v>
      </c>
      <c r="H16" s="460"/>
    </row>
    <row r="17" spans="1:9" ht="16.5" x14ac:dyDescent="0.2">
      <c r="A17" s="355">
        <v>8</v>
      </c>
      <c r="B17" s="18" t="s">
        <v>894</v>
      </c>
      <c r="C17" s="448">
        <f>AT10A_!E20</f>
        <v>956</v>
      </c>
      <c r="D17" s="448">
        <f t="shared" si="1"/>
        <v>956</v>
      </c>
      <c r="E17" s="482">
        <v>0</v>
      </c>
      <c r="F17" s="483">
        <f t="shared" si="0"/>
        <v>0</v>
      </c>
      <c r="G17" s="483">
        <v>0</v>
      </c>
      <c r="H17" s="460"/>
    </row>
    <row r="18" spans="1:9" ht="16.5" x14ac:dyDescent="0.2">
      <c r="A18" s="355">
        <v>9</v>
      </c>
      <c r="B18" s="18" t="s">
        <v>895</v>
      </c>
      <c r="C18" s="448">
        <f>AT10A_!E21</f>
        <v>944</v>
      </c>
      <c r="D18" s="448">
        <f t="shared" si="1"/>
        <v>944</v>
      </c>
      <c r="E18" s="482">
        <v>0</v>
      </c>
      <c r="F18" s="483">
        <f t="shared" si="0"/>
        <v>0</v>
      </c>
      <c r="G18" s="483">
        <v>0</v>
      </c>
      <c r="H18" s="460"/>
    </row>
    <row r="19" spans="1:9" ht="16.5" x14ac:dyDescent="0.2">
      <c r="A19" s="355">
        <v>10</v>
      </c>
      <c r="B19" s="18" t="s">
        <v>896</v>
      </c>
      <c r="C19" s="448">
        <f>AT10A_!E22</f>
        <v>1420</v>
      </c>
      <c r="D19" s="448">
        <f t="shared" si="1"/>
        <v>1420</v>
      </c>
      <c r="E19" s="482">
        <v>0</v>
      </c>
      <c r="F19" s="483">
        <f t="shared" si="0"/>
        <v>0</v>
      </c>
      <c r="G19" s="483">
        <v>0</v>
      </c>
      <c r="H19" s="460"/>
    </row>
    <row r="20" spans="1:9" ht="16.5" x14ac:dyDescent="0.2">
      <c r="A20" s="355">
        <v>11</v>
      </c>
      <c r="B20" s="18" t="s">
        <v>897</v>
      </c>
      <c r="C20" s="448">
        <f>AT10A_!E23</f>
        <v>1232</v>
      </c>
      <c r="D20" s="448">
        <f t="shared" si="1"/>
        <v>1232</v>
      </c>
      <c r="E20" s="482">
        <v>0</v>
      </c>
      <c r="F20" s="483">
        <f t="shared" si="0"/>
        <v>0</v>
      </c>
      <c r="G20" s="483">
        <v>0</v>
      </c>
      <c r="H20" s="460"/>
    </row>
    <row r="21" spans="1:9" ht="16.5" x14ac:dyDescent="0.2">
      <c r="A21" s="355">
        <v>12</v>
      </c>
      <c r="B21" s="18" t="s">
        <v>898</v>
      </c>
      <c r="C21" s="448">
        <f>AT10A_!E24</f>
        <v>321</v>
      </c>
      <c r="D21" s="448">
        <f t="shared" si="1"/>
        <v>321</v>
      </c>
      <c r="E21" s="482">
        <v>0</v>
      </c>
      <c r="F21" s="483">
        <f t="shared" si="0"/>
        <v>0</v>
      </c>
      <c r="G21" s="483">
        <v>0</v>
      </c>
      <c r="H21" s="460"/>
    </row>
    <row r="22" spans="1:9" ht="16.5" x14ac:dyDescent="0.2">
      <c r="A22" s="355">
        <v>13</v>
      </c>
      <c r="B22" s="18" t="s">
        <v>899</v>
      </c>
      <c r="C22" s="448">
        <f>AT10A_!E25</f>
        <v>1277</v>
      </c>
      <c r="D22" s="448">
        <f t="shared" si="1"/>
        <v>1277</v>
      </c>
      <c r="E22" s="482">
        <v>0</v>
      </c>
      <c r="F22" s="483">
        <f t="shared" si="0"/>
        <v>0</v>
      </c>
      <c r="G22" s="483">
        <v>0</v>
      </c>
      <c r="H22" s="460"/>
    </row>
    <row r="23" spans="1:9" ht="16.5" x14ac:dyDescent="0.2">
      <c r="A23" s="355">
        <v>14</v>
      </c>
      <c r="B23" s="18" t="s">
        <v>900</v>
      </c>
      <c r="C23" s="448">
        <f>AT10A_!E26</f>
        <v>578</v>
      </c>
      <c r="D23" s="448">
        <f t="shared" si="1"/>
        <v>578</v>
      </c>
      <c r="E23" s="482">
        <v>0</v>
      </c>
      <c r="F23" s="483">
        <f t="shared" si="0"/>
        <v>0</v>
      </c>
      <c r="G23" s="483">
        <v>0</v>
      </c>
      <c r="H23" s="221"/>
    </row>
    <row r="24" spans="1:9" ht="15" customHeight="1" x14ac:dyDescent="0.2">
      <c r="A24" s="358" t="s">
        <v>18</v>
      </c>
      <c r="B24" s="18"/>
      <c r="C24" s="226">
        <f>SUM(C10:C23)</f>
        <v>12341</v>
      </c>
      <c r="D24" s="226">
        <f>SUM(D10:D23)</f>
        <v>12341</v>
      </c>
      <c r="E24" s="484">
        <f>SUM(E10:E23)</f>
        <v>0</v>
      </c>
      <c r="F24" s="485">
        <f>SUM(F10:F23)</f>
        <v>0</v>
      </c>
      <c r="G24" s="483">
        <v>0</v>
      </c>
      <c r="H24" s="221"/>
    </row>
    <row r="25" spans="1:9" ht="15" customHeight="1" x14ac:dyDescent="0.2">
      <c r="A25" s="207"/>
      <c r="B25" s="207"/>
      <c r="C25" s="207"/>
      <c r="D25" s="208"/>
      <c r="E25" s="208"/>
      <c r="F25" s="208"/>
      <c r="G25" s="208"/>
      <c r="H25" s="208"/>
    </row>
    <row r="26" spans="1:9" ht="15" customHeight="1" x14ac:dyDescent="0.2">
      <c r="A26" s="207"/>
      <c r="B26" s="207"/>
      <c r="C26" s="207"/>
      <c r="D26" s="208"/>
      <c r="E26" s="208"/>
      <c r="F26" s="208"/>
      <c r="G26" s="208"/>
      <c r="H26" s="208"/>
    </row>
    <row r="27" spans="1:9" ht="15" customHeight="1" x14ac:dyDescent="0.2">
      <c r="A27" s="207"/>
      <c r="B27" s="207"/>
      <c r="C27" s="207"/>
      <c r="D27" s="706" t="s">
        <v>901</v>
      </c>
      <c r="E27" s="706"/>
      <c r="F27" s="706"/>
      <c r="G27" s="706"/>
      <c r="H27" s="706"/>
      <c r="I27" s="706"/>
    </row>
    <row r="28" spans="1:9" x14ac:dyDescent="0.2">
      <c r="A28" s="207" t="s">
        <v>1033</v>
      </c>
      <c r="C28" s="207"/>
      <c r="D28" s="706" t="s">
        <v>13</v>
      </c>
      <c r="E28" s="706"/>
      <c r="F28" s="706"/>
      <c r="G28" s="706"/>
      <c r="H28" s="706"/>
      <c r="I28" s="706"/>
    </row>
    <row r="29" spans="1:9" x14ac:dyDescent="0.2">
      <c r="D29" s="706" t="s">
        <v>902</v>
      </c>
      <c r="E29" s="706"/>
      <c r="F29" s="706"/>
      <c r="G29" s="706"/>
      <c r="H29" s="706"/>
      <c r="I29" s="706"/>
    </row>
    <row r="30" spans="1:9" x14ac:dyDescent="0.2">
      <c r="D30" s="707" t="s">
        <v>85</v>
      </c>
      <c r="E30" s="707"/>
      <c r="F30" s="707"/>
      <c r="G30" s="707"/>
      <c r="H30" s="707"/>
      <c r="I30" s="207"/>
    </row>
  </sheetData>
  <mergeCells count="13">
    <mergeCell ref="D28:I28"/>
    <mergeCell ref="D29:I29"/>
    <mergeCell ref="D30:H30"/>
    <mergeCell ref="A2:H2"/>
    <mergeCell ref="A3:H3"/>
    <mergeCell ref="A5:H5"/>
    <mergeCell ref="D7:H7"/>
    <mergeCell ref="D27:I27"/>
    <mergeCell ref="N6:O6"/>
    <mergeCell ref="A7:A8"/>
    <mergeCell ref="B7:B8"/>
    <mergeCell ref="C7:C8"/>
    <mergeCell ref="F6:H6"/>
  </mergeCells>
  <printOptions horizontalCentered="1"/>
  <pageMargins left="0.70866141732283472" right="0.70866141732283472" top="0.23622047244094491" bottom="0" header="0.31496062992125984" footer="0.31496062992125984"/>
  <pageSetup paperSize="9" orientation="landscape"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7"/>
  <sheetViews>
    <sheetView view="pageBreakPreview" zoomScale="86" zoomScaleNormal="80" zoomScaleSheetLayoutView="86" workbookViewId="0">
      <selection activeCell="A54" sqref="A54"/>
    </sheetView>
  </sheetViews>
  <sheetFormatPr defaultColWidth="9.140625" defaultRowHeight="12.75" x14ac:dyDescent="0.2"/>
  <cols>
    <col min="1" max="1" width="9.28515625" style="14" customWidth="1"/>
    <col min="2" max="3" width="8.5703125" style="14" customWidth="1"/>
    <col min="4" max="4" width="12" style="14" customWidth="1"/>
    <col min="5" max="5" width="8.5703125" style="14" customWidth="1"/>
    <col min="6" max="6" width="9.5703125" style="14" customWidth="1"/>
    <col min="7" max="7" width="8.5703125" style="14" customWidth="1"/>
    <col min="8" max="8" width="11.7109375" style="14" customWidth="1"/>
    <col min="9" max="15" width="8.5703125" style="14" customWidth="1"/>
    <col min="16" max="16" width="8.42578125" style="14" customWidth="1"/>
    <col min="17" max="19" width="8.5703125" style="14" customWidth="1"/>
    <col min="20" max="20" width="8.140625" style="14" customWidth="1"/>
    <col min="21" max="16384" width="9.140625" style="14"/>
  </cols>
  <sheetData>
    <row r="1" spans="1:19" x14ac:dyDescent="0.2">
      <c r="A1" s="14" t="s">
        <v>11</v>
      </c>
      <c r="H1" s="641"/>
      <c r="I1" s="641"/>
      <c r="R1" s="636" t="s">
        <v>57</v>
      </c>
      <c r="S1" s="636"/>
    </row>
    <row r="2" spans="1:19" s="13" customFormat="1" ht="15.75" x14ac:dyDescent="0.25">
      <c r="A2" s="637" t="s">
        <v>0</v>
      </c>
      <c r="B2" s="637"/>
      <c r="C2" s="637"/>
      <c r="D2" s="637"/>
      <c r="E2" s="637"/>
      <c r="F2" s="637"/>
      <c r="G2" s="637"/>
      <c r="H2" s="637"/>
      <c r="I2" s="637"/>
      <c r="J2" s="637"/>
      <c r="K2" s="637"/>
      <c r="L2" s="637"/>
      <c r="M2" s="637"/>
      <c r="N2" s="637"/>
      <c r="O2" s="637"/>
      <c r="P2" s="637"/>
      <c r="Q2" s="637"/>
      <c r="R2" s="637"/>
      <c r="S2" s="637"/>
    </row>
    <row r="3" spans="1:19" s="13" customFormat="1" ht="20.25" customHeight="1" x14ac:dyDescent="0.3">
      <c r="A3" s="638" t="s">
        <v>705</v>
      </c>
      <c r="B3" s="638"/>
      <c r="C3" s="638"/>
      <c r="D3" s="638"/>
      <c r="E3" s="638"/>
      <c r="F3" s="638"/>
      <c r="G3" s="638"/>
      <c r="H3" s="638"/>
      <c r="I3" s="638"/>
      <c r="J3" s="638"/>
      <c r="K3" s="638"/>
      <c r="L3" s="638"/>
      <c r="M3" s="638"/>
      <c r="N3" s="638"/>
      <c r="O3" s="638"/>
      <c r="P3" s="638"/>
      <c r="Q3" s="638"/>
      <c r="R3" s="638"/>
      <c r="S3" s="638"/>
    </row>
    <row r="5" spans="1:19" s="13" customFormat="1" ht="15.75" x14ac:dyDescent="0.25">
      <c r="A5" s="639" t="s">
        <v>744</v>
      </c>
      <c r="B5" s="639"/>
      <c r="C5" s="639"/>
      <c r="D5" s="639"/>
      <c r="E5" s="639"/>
      <c r="F5" s="639"/>
      <c r="G5" s="639"/>
      <c r="H5" s="639"/>
      <c r="I5" s="639"/>
      <c r="J5" s="639"/>
      <c r="K5" s="639"/>
      <c r="L5" s="639"/>
      <c r="M5" s="639"/>
      <c r="N5" s="639"/>
      <c r="O5" s="639"/>
      <c r="P5" s="639"/>
      <c r="Q5" s="639"/>
      <c r="R5" s="639"/>
      <c r="S5" s="639"/>
    </row>
    <row r="6" spans="1:19" x14ac:dyDescent="0.2">
      <c r="A6" s="640" t="s">
        <v>904</v>
      </c>
      <c r="B6" s="640"/>
    </row>
    <row r="7" spans="1:19" x14ac:dyDescent="0.2">
      <c r="A7" s="640" t="s">
        <v>170</v>
      </c>
      <c r="B7" s="640"/>
      <c r="C7" s="640"/>
      <c r="D7" s="640"/>
      <c r="E7" s="640"/>
      <c r="F7" s="640"/>
      <c r="G7" s="640"/>
      <c r="H7" s="640"/>
      <c r="I7" s="640"/>
      <c r="R7" s="29"/>
      <c r="S7" s="29"/>
    </row>
    <row r="9" spans="1:19" ht="18" customHeight="1" x14ac:dyDescent="0.2">
      <c r="A9" s="5"/>
      <c r="B9" s="632" t="s">
        <v>44</v>
      </c>
      <c r="C9" s="632"/>
      <c r="D9" s="632" t="s">
        <v>45</v>
      </c>
      <c r="E9" s="632"/>
      <c r="F9" s="632" t="s">
        <v>46</v>
      </c>
      <c r="G9" s="632"/>
      <c r="H9" s="642" t="s">
        <v>47</v>
      </c>
      <c r="I9" s="642"/>
      <c r="J9" s="632" t="s">
        <v>48</v>
      </c>
      <c r="K9" s="632"/>
      <c r="L9" s="26" t="s">
        <v>18</v>
      </c>
    </row>
    <row r="10" spans="1:19" s="68" customFormat="1" ht="13.5" customHeight="1" x14ac:dyDescent="0.2">
      <c r="A10" s="69">
        <v>1</v>
      </c>
      <c r="B10" s="611">
        <v>2</v>
      </c>
      <c r="C10" s="611"/>
      <c r="D10" s="611">
        <v>3</v>
      </c>
      <c r="E10" s="611"/>
      <c r="F10" s="611">
        <v>4</v>
      </c>
      <c r="G10" s="611"/>
      <c r="H10" s="611">
        <v>5</v>
      </c>
      <c r="I10" s="611"/>
      <c r="J10" s="611">
        <v>6</v>
      </c>
      <c r="K10" s="611"/>
      <c r="L10" s="69">
        <v>7</v>
      </c>
    </row>
    <row r="11" spans="1:19" x14ac:dyDescent="0.2">
      <c r="A11" s="3" t="s">
        <v>49</v>
      </c>
      <c r="B11" s="634">
        <v>81</v>
      </c>
      <c r="C11" s="634"/>
      <c r="D11" s="634">
        <v>15</v>
      </c>
      <c r="E11" s="634"/>
      <c r="F11" s="634">
        <v>259</v>
      </c>
      <c r="G11" s="634"/>
      <c r="H11" s="634">
        <v>43</v>
      </c>
      <c r="I11" s="634"/>
      <c r="J11" s="634">
        <v>173</v>
      </c>
      <c r="K11" s="634"/>
      <c r="L11" s="333">
        <f>SUM(B11:K11)</f>
        <v>571</v>
      </c>
    </row>
    <row r="12" spans="1:19" x14ac:dyDescent="0.2">
      <c r="A12" s="3" t="s">
        <v>50</v>
      </c>
      <c r="B12" s="634">
        <v>2016</v>
      </c>
      <c r="C12" s="634"/>
      <c r="D12" s="634">
        <v>296</v>
      </c>
      <c r="E12" s="634"/>
      <c r="F12" s="634">
        <v>7264</v>
      </c>
      <c r="G12" s="634"/>
      <c r="H12" s="634">
        <v>1168</v>
      </c>
      <c r="I12" s="634"/>
      <c r="J12" s="634">
        <v>3074</v>
      </c>
      <c r="K12" s="634"/>
      <c r="L12" s="333">
        <f>SUM(B12:K12)</f>
        <v>13818</v>
      </c>
    </row>
    <row r="13" spans="1:19" x14ac:dyDescent="0.2">
      <c r="A13" s="3" t="s">
        <v>18</v>
      </c>
      <c r="B13" s="635">
        <f>SUM(B11:C12)</f>
        <v>2097</v>
      </c>
      <c r="C13" s="635"/>
      <c r="D13" s="635">
        <f>SUM(D11:E12)</f>
        <v>311</v>
      </c>
      <c r="E13" s="635"/>
      <c r="F13" s="635">
        <f>SUM(F11:G12)</f>
        <v>7523</v>
      </c>
      <c r="G13" s="635"/>
      <c r="H13" s="635">
        <f>SUM(H11:I12)</f>
        <v>1211</v>
      </c>
      <c r="I13" s="635"/>
      <c r="J13" s="635">
        <f>SUM(J11:K12)</f>
        <v>3247</v>
      </c>
      <c r="K13" s="635"/>
      <c r="L13" s="334">
        <f>SUM(L11:L12)</f>
        <v>14389</v>
      </c>
    </row>
    <row r="14" spans="1:19" x14ac:dyDescent="0.2">
      <c r="A14" s="11"/>
      <c r="B14" s="11"/>
      <c r="C14" s="11"/>
      <c r="D14" s="11"/>
      <c r="E14" s="11"/>
      <c r="F14" s="11"/>
      <c r="G14" s="11"/>
      <c r="H14" s="11"/>
      <c r="I14" s="11"/>
      <c r="J14" s="11"/>
      <c r="K14" s="11"/>
      <c r="L14" s="11"/>
    </row>
    <row r="15" spans="1:19" x14ac:dyDescent="0.2">
      <c r="A15" s="628" t="s">
        <v>432</v>
      </c>
      <c r="B15" s="628"/>
      <c r="C15" s="628"/>
      <c r="D15" s="628"/>
      <c r="E15" s="628"/>
      <c r="F15" s="628"/>
      <c r="G15" s="628"/>
      <c r="H15" s="11"/>
      <c r="I15" s="11"/>
      <c r="J15" s="11"/>
      <c r="K15" s="11"/>
      <c r="L15" s="11"/>
    </row>
    <row r="16" spans="1:19" ht="12.75" customHeight="1" x14ac:dyDescent="0.2">
      <c r="A16" s="630" t="s">
        <v>179</v>
      </c>
      <c r="B16" s="631"/>
      <c r="C16" s="629" t="s">
        <v>205</v>
      </c>
      <c r="D16" s="629"/>
      <c r="E16" s="3" t="s">
        <v>18</v>
      </c>
      <c r="I16" s="11"/>
      <c r="J16" s="11"/>
      <c r="K16" s="11"/>
      <c r="L16" s="11"/>
    </row>
    <row r="17" spans="1:20" x14ac:dyDescent="0.2">
      <c r="A17" s="616">
        <v>600</v>
      </c>
      <c r="B17" s="617"/>
      <c r="C17" s="616">
        <v>8400</v>
      </c>
      <c r="D17" s="617"/>
      <c r="E17" s="3">
        <v>9000</v>
      </c>
      <c r="I17" s="11"/>
      <c r="J17" s="11"/>
      <c r="K17" s="11"/>
      <c r="L17" s="11"/>
    </row>
    <row r="18" spans="1:20" x14ac:dyDescent="0.2">
      <c r="A18" s="616"/>
      <c r="B18" s="617"/>
      <c r="C18" s="616"/>
      <c r="D18" s="617"/>
      <c r="E18" s="3"/>
      <c r="I18" s="11"/>
      <c r="J18" s="11"/>
      <c r="K18" s="11"/>
      <c r="L18" s="11"/>
    </row>
    <row r="19" spans="1:20" x14ac:dyDescent="0.2">
      <c r="A19" s="251"/>
      <c r="B19" s="251"/>
      <c r="C19" s="251"/>
      <c r="D19" s="251"/>
      <c r="E19" s="251"/>
      <c r="F19" s="251"/>
      <c r="G19" s="251"/>
      <c r="H19" s="11"/>
      <c r="I19" s="11"/>
      <c r="J19" s="11"/>
      <c r="K19" s="11"/>
      <c r="L19" s="11"/>
    </row>
    <row r="21" spans="1:20" ht="19.149999999999999" customHeight="1" x14ac:dyDescent="0.2">
      <c r="A21" s="652" t="s">
        <v>171</v>
      </c>
      <c r="B21" s="652"/>
      <c r="C21" s="652"/>
      <c r="D21" s="652"/>
      <c r="E21" s="652"/>
      <c r="F21" s="652"/>
      <c r="G21" s="652"/>
      <c r="H21" s="652"/>
      <c r="I21" s="652"/>
      <c r="J21" s="652"/>
      <c r="K21" s="652"/>
      <c r="L21" s="652"/>
      <c r="M21" s="652"/>
      <c r="N21" s="652"/>
      <c r="O21" s="652"/>
      <c r="P21" s="652"/>
      <c r="Q21" s="652"/>
      <c r="R21" s="652"/>
      <c r="S21" s="652"/>
    </row>
    <row r="22" spans="1:20" x14ac:dyDescent="0.2">
      <c r="A22" s="632" t="s">
        <v>24</v>
      </c>
      <c r="B22" s="632" t="s">
        <v>51</v>
      </c>
      <c r="C22" s="632"/>
      <c r="D22" s="632"/>
      <c r="E22" s="633" t="s">
        <v>25</v>
      </c>
      <c r="F22" s="633"/>
      <c r="G22" s="633"/>
      <c r="H22" s="633"/>
      <c r="I22" s="633"/>
      <c r="J22" s="633"/>
      <c r="K22" s="633"/>
      <c r="L22" s="633"/>
      <c r="M22" s="635" t="s">
        <v>26</v>
      </c>
      <c r="N22" s="635"/>
      <c r="O22" s="635"/>
      <c r="P22" s="635"/>
      <c r="Q22" s="635"/>
      <c r="R22" s="635"/>
      <c r="S22" s="635"/>
      <c r="T22" s="635"/>
    </row>
    <row r="23" spans="1:20" ht="33.75" customHeight="1" x14ac:dyDescent="0.2">
      <c r="A23" s="632"/>
      <c r="B23" s="632"/>
      <c r="C23" s="632"/>
      <c r="D23" s="632"/>
      <c r="E23" s="612" t="s">
        <v>133</v>
      </c>
      <c r="F23" s="613"/>
      <c r="G23" s="612" t="s">
        <v>172</v>
      </c>
      <c r="H23" s="613"/>
      <c r="I23" s="632" t="s">
        <v>52</v>
      </c>
      <c r="J23" s="632"/>
      <c r="K23" s="612" t="s">
        <v>96</v>
      </c>
      <c r="L23" s="613"/>
      <c r="M23" s="612" t="s">
        <v>97</v>
      </c>
      <c r="N23" s="613"/>
      <c r="O23" s="612" t="s">
        <v>172</v>
      </c>
      <c r="P23" s="613"/>
      <c r="Q23" s="632" t="s">
        <v>52</v>
      </c>
      <c r="R23" s="632"/>
      <c r="S23" s="632" t="s">
        <v>96</v>
      </c>
      <c r="T23" s="632"/>
    </row>
    <row r="24" spans="1:20" s="68" customFormat="1" ht="15.75" customHeight="1" x14ac:dyDescent="0.2">
      <c r="A24" s="69">
        <v>1</v>
      </c>
      <c r="B24" s="625">
        <v>2</v>
      </c>
      <c r="C24" s="627"/>
      <c r="D24" s="626"/>
      <c r="E24" s="625">
        <v>3</v>
      </c>
      <c r="F24" s="626"/>
      <c r="G24" s="625">
        <v>4</v>
      </c>
      <c r="H24" s="626"/>
      <c r="I24" s="611">
        <v>5</v>
      </c>
      <c r="J24" s="611"/>
      <c r="K24" s="611">
        <v>6</v>
      </c>
      <c r="L24" s="611"/>
      <c r="M24" s="625">
        <v>3</v>
      </c>
      <c r="N24" s="626"/>
      <c r="O24" s="625">
        <v>4</v>
      </c>
      <c r="P24" s="626"/>
      <c r="Q24" s="611">
        <v>5</v>
      </c>
      <c r="R24" s="611"/>
      <c r="S24" s="611">
        <v>6</v>
      </c>
      <c r="T24" s="611"/>
    </row>
    <row r="25" spans="1:20" ht="27.75" customHeight="1" x14ac:dyDescent="0.2">
      <c r="A25" s="67">
        <v>1</v>
      </c>
      <c r="B25" s="622" t="s">
        <v>489</v>
      </c>
      <c r="C25" s="623"/>
      <c r="D25" s="624"/>
      <c r="E25" s="614">
        <v>100</v>
      </c>
      <c r="F25" s="615"/>
      <c r="G25" s="616" t="s">
        <v>359</v>
      </c>
      <c r="H25" s="617"/>
      <c r="I25" s="621">
        <v>340</v>
      </c>
      <c r="J25" s="621"/>
      <c r="K25" s="634">
        <v>8</v>
      </c>
      <c r="L25" s="634"/>
      <c r="M25" s="614">
        <v>150</v>
      </c>
      <c r="N25" s="615"/>
      <c r="O25" s="616" t="s">
        <v>359</v>
      </c>
      <c r="P25" s="617"/>
      <c r="Q25" s="621">
        <v>510</v>
      </c>
      <c r="R25" s="621"/>
      <c r="S25" s="634">
        <v>14</v>
      </c>
      <c r="T25" s="634"/>
    </row>
    <row r="26" spans="1:20" x14ac:dyDescent="0.2">
      <c r="A26" s="67">
        <v>2</v>
      </c>
      <c r="B26" s="618" t="s">
        <v>53</v>
      </c>
      <c r="C26" s="619"/>
      <c r="D26" s="620"/>
      <c r="E26" s="614">
        <v>30</v>
      </c>
      <c r="F26" s="615"/>
      <c r="G26" s="614">
        <v>1.9</v>
      </c>
      <c r="H26" s="615"/>
      <c r="I26" s="621">
        <v>105</v>
      </c>
      <c r="J26" s="621"/>
      <c r="K26" s="634">
        <v>6.6</v>
      </c>
      <c r="L26" s="634"/>
      <c r="M26" s="614">
        <v>30</v>
      </c>
      <c r="N26" s="615"/>
      <c r="O26" s="614">
        <v>1.9</v>
      </c>
      <c r="P26" s="615"/>
      <c r="Q26" s="621">
        <v>105</v>
      </c>
      <c r="R26" s="621"/>
      <c r="S26" s="634">
        <v>6.6</v>
      </c>
      <c r="T26" s="634"/>
    </row>
    <row r="27" spans="1:20" x14ac:dyDescent="0.2">
      <c r="A27" s="67">
        <v>3</v>
      </c>
      <c r="B27" s="618" t="s">
        <v>173</v>
      </c>
      <c r="C27" s="619"/>
      <c r="D27" s="620"/>
      <c r="E27" s="614">
        <v>50</v>
      </c>
      <c r="F27" s="615"/>
      <c r="G27" s="614">
        <v>1.2</v>
      </c>
      <c r="H27" s="615"/>
      <c r="I27" s="621">
        <v>25</v>
      </c>
      <c r="J27" s="621"/>
      <c r="K27" s="634"/>
      <c r="L27" s="634"/>
      <c r="M27" s="614">
        <v>75</v>
      </c>
      <c r="N27" s="615"/>
      <c r="O27" s="614">
        <v>1.7</v>
      </c>
      <c r="P27" s="615"/>
      <c r="Q27" s="621">
        <v>37</v>
      </c>
      <c r="R27" s="621"/>
      <c r="S27" s="634"/>
      <c r="T27" s="634"/>
    </row>
    <row r="28" spans="1:20" x14ac:dyDescent="0.2">
      <c r="A28" s="67">
        <v>4</v>
      </c>
      <c r="B28" s="618" t="s">
        <v>54</v>
      </c>
      <c r="C28" s="619"/>
      <c r="D28" s="620"/>
      <c r="E28" s="614">
        <v>5</v>
      </c>
      <c r="F28" s="615"/>
      <c r="G28" s="614">
        <v>0.6</v>
      </c>
      <c r="H28" s="615"/>
      <c r="I28" s="621">
        <v>45</v>
      </c>
      <c r="J28" s="621"/>
      <c r="K28" s="634"/>
      <c r="L28" s="634"/>
      <c r="M28" s="614">
        <v>7.5</v>
      </c>
      <c r="N28" s="615"/>
      <c r="O28" s="614">
        <v>1.1000000000000001</v>
      </c>
      <c r="P28" s="615"/>
      <c r="Q28" s="621">
        <v>68</v>
      </c>
      <c r="R28" s="621"/>
      <c r="S28" s="634"/>
      <c r="T28" s="634"/>
    </row>
    <row r="29" spans="1:20" x14ac:dyDescent="0.2">
      <c r="A29" s="67">
        <v>5</v>
      </c>
      <c r="B29" s="618" t="s">
        <v>55</v>
      </c>
      <c r="C29" s="619"/>
      <c r="D29" s="620"/>
      <c r="E29" s="614">
        <v>0.5</v>
      </c>
      <c r="F29" s="615"/>
      <c r="G29" s="614">
        <v>0.7</v>
      </c>
      <c r="H29" s="615"/>
      <c r="I29" s="621">
        <v>0</v>
      </c>
      <c r="J29" s="621"/>
      <c r="K29" s="634"/>
      <c r="L29" s="634"/>
      <c r="M29" s="614">
        <v>0.05</v>
      </c>
      <c r="N29" s="615"/>
      <c r="O29" s="614">
        <v>1.1000000000000001</v>
      </c>
      <c r="P29" s="615"/>
      <c r="Q29" s="621">
        <v>0</v>
      </c>
      <c r="R29" s="621"/>
      <c r="S29" s="634"/>
      <c r="T29" s="634"/>
    </row>
    <row r="30" spans="1:20" x14ac:dyDescent="0.2">
      <c r="A30" s="67">
        <v>6</v>
      </c>
      <c r="B30" s="618" t="s">
        <v>56</v>
      </c>
      <c r="C30" s="619"/>
      <c r="D30" s="620"/>
      <c r="E30" s="614" t="s">
        <v>911</v>
      </c>
      <c r="F30" s="615"/>
      <c r="G30" s="614">
        <v>0.8</v>
      </c>
      <c r="H30" s="615"/>
      <c r="I30" s="621">
        <v>0</v>
      </c>
      <c r="J30" s="621"/>
      <c r="K30" s="634"/>
      <c r="L30" s="634"/>
      <c r="M30" s="614" t="s">
        <v>911</v>
      </c>
      <c r="N30" s="615"/>
      <c r="O30" s="614">
        <v>1.2</v>
      </c>
      <c r="P30" s="615"/>
      <c r="Q30" s="621">
        <v>0</v>
      </c>
      <c r="R30" s="621"/>
      <c r="S30" s="634"/>
      <c r="T30" s="634"/>
    </row>
    <row r="31" spans="1:20" x14ac:dyDescent="0.2">
      <c r="A31" s="67">
        <v>7</v>
      </c>
      <c r="B31" s="650" t="s">
        <v>174</v>
      </c>
      <c r="C31" s="650"/>
      <c r="D31" s="650"/>
      <c r="E31" s="621"/>
      <c r="F31" s="621"/>
      <c r="G31" s="621"/>
      <c r="H31" s="621"/>
      <c r="I31" s="634"/>
      <c r="J31" s="634"/>
      <c r="K31" s="634"/>
      <c r="L31" s="634"/>
      <c r="M31" s="621"/>
      <c r="N31" s="621"/>
      <c r="O31" s="621"/>
      <c r="P31" s="621"/>
      <c r="Q31" s="634"/>
      <c r="R31" s="634"/>
      <c r="S31" s="634"/>
      <c r="T31" s="634"/>
    </row>
    <row r="32" spans="1:20" x14ac:dyDescent="0.2">
      <c r="A32" s="67"/>
      <c r="B32" s="632" t="s">
        <v>18</v>
      </c>
      <c r="C32" s="632"/>
      <c r="D32" s="632"/>
      <c r="E32" s="635">
        <f>SUM(E25:F31)</f>
        <v>185.5</v>
      </c>
      <c r="F32" s="635"/>
      <c r="G32" s="656">
        <f>SUM(G25:H31)</f>
        <v>5.1999999999999993</v>
      </c>
      <c r="H32" s="656"/>
      <c r="I32" s="656">
        <f>SUM(I25:J31)</f>
        <v>515</v>
      </c>
      <c r="J32" s="656"/>
      <c r="K32" s="656">
        <f>SUM(K25:L31)</f>
        <v>14.6</v>
      </c>
      <c r="L32" s="656"/>
      <c r="M32" s="656">
        <f>SUM(M25:N31)</f>
        <v>262.55</v>
      </c>
      <c r="N32" s="656"/>
      <c r="O32" s="656">
        <f>SUM(O25:P31)</f>
        <v>6.9999999999999991</v>
      </c>
      <c r="P32" s="656"/>
      <c r="Q32" s="656">
        <f>SUM(Q25:R31)</f>
        <v>720</v>
      </c>
      <c r="R32" s="656"/>
      <c r="S32" s="656">
        <f>SUM(S25:T31)</f>
        <v>20.6</v>
      </c>
      <c r="T32" s="656"/>
    </row>
    <row r="33" spans="1:20" x14ac:dyDescent="0.2">
      <c r="A33" s="115"/>
      <c r="B33" s="116"/>
      <c r="C33" s="116"/>
      <c r="D33" s="116"/>
      <c r="E33" s="11"/>
      <c r="F33" s="11"/>
      <c r="G33" s="11"/>
      <c r="H33" s="11"/>
      <c r="I33" s="11"/>
      <c r="J33" s="11"/>
      <c r="K33" s="11"/>
      <c r="L33" s="11"/>
      <c r="M33" s="11"/>
      <c r="N33" s="11"/>
      <c r="O33" s="11"/>
      <c r="P33" s="11"/>
      <c r="Q33" s="11"/>
      <c r="R33" s="11"/>
      <c r="S33" s="11"/>
      <c r="T33" s="11"/>
    </row>
    <row r="34" spans="1:20" ht="12.75" customHeight="1" x14ac:dyDescent="0.2">
      <c r="A34" s="254" t="s">
        <v>412</v>
      </c>
      <c r="B34" s="651" t="s">
        <v>466</v>
      </c>
      <c r="C34" s="651"/>
      <c r="D34" s="651"/>
      <c r="E34" s="651"/>
      <c r="F34" s="651"/>
      <c r="G34" s="651"/>
      <c r="H34" s="651"/>
      <c r="I34" s="11"/>
      <c r="J34" s="11"/>
      <c r="K34" s="11"/>
      <c r="L34" s="11"/>
      <c r="M34" s="11"/>
      <c r="N34" s="11"/>
      <c r="O34" s="11"/>
      <c r="P34" s="11"/>
      <c r="Q34" s="11"/>
      <c r="R34" s="11"/>
      <c r="S34" s="11"/>
      <c r="T34" s="11"/>
    </row>
    <row r="35" spans="1:20" x14ac:dyDescent="0.2">
      <c r="A35" s="254"/>
      <c r="B35" s="116"/>
      <c r="C35" s="116"/>
      <c r="D35" s="116"/>
      <c r="E35" s="11"/>
      <c r="F35" s="11"/>
      <c r="G35" s="11"/>
      <c r="H35" s="11"/>
      <c r="I35" s="11"/>
      <c r="J35" s="11"/>
      <c r="K35" s="11"/>
      <c r="L35" s="11"/>
      <c r="M35" s="11"/>
      <c r="N35" s="11"/>
      <c r="O35" s="11"/>
      <c r="P35" s="11"/>
      <c r="Q35" s="11"/>
      <c r="R35" s="11"/>
      <c r="S35" s="11"/>
      <c r="T35" s="11"/>
    </row>
    <row r="36" spans="1:20" s="29" customFormat="1" ht="16.899999999999999" customHeight="1" x14ac:dyDescent="0.2">
      <c r="A36" s="2" t="s">
        <v>24</v>
      </c>
      <c r="B36" s="643" t="s">
        <v>413</v>
      </c>
      <c r="C36" s="644"/>
      <c r="D36" s="645"/>
      <c r="E36" s="612" t="s">
        <v>25</v>
      </c>
      <c r="F36" s="658"/>
      <c r="G36" s="658"/>
      <c r="H36" s="658"/>
      <c r="I36" s="658"/>
      <c r="J36" s="613"/>
      <c r="K36" s="635" t="s">
        <v>26</v>
      </c>
      <c r="L36" s="635"/>
      <c r="M36" s="635"/>
      <c r="N36" s="635"/>
      <c r="O36" s="635"/>
      <c r="P36" s="635"/>
      <c r="Q36" s="655"/>
      <c r="R36" s="655"/>
      <c r="S36" s="655"/>
      <c r="T36" s="655"/>
    </row>
    <row r="37" spans="1:20" x14ac:dyDescent="0.2">
      <c r="A37" s="4"/>
      <c r="B37" s="646"/>
      <c r="C37" s="647"/>
      <c r="D37" s="648"/>
      <c r="E37" s="616" t="s">
        <v>429</v>
      </c>
      <c r="F37" s="617"/>
      <c r="G37" s="616" t="s">
        <v>430</v>
      </c>
      <c r="H37" s="617"/>
      <c r="I37" s="616" t="s">
        <v>431</v>
      </c>
      <c r="J37" s="617"/>
      <c r="K37" s="635" t="s">
        <v>429</v>
      </c>
      <c r="L37" s="635"/>
      <c r="M37" s="635" t="s">
        <v>430</v>
      </c>
      <c r="N37" s="635"/>
      <c r="O37" s="635" t="s">
        <v>431</v>
      </c>
      <c r="P37" s="635"/>
      <c r="Q37" s="11"/>
      <c r="R37" s="11"/>
      <c r="S37" s="11"/>
      <c r="T37" s="11"/>
    </row>
    <row r="38" spans="1:20" x14ac:dyDescent="0.2">
      <c r="A38" s="67">
        <v>1</v>
      </c>
      <c r="B38" s="616" t="s">
        <v>912</v>
      </c>
      <c r="C38" s="649"/>
      <c r="D38" s="617"/>
      <c r="E38" s="616">
        <v>1</v>
      </c>
      <c r="F38" s="617"/>
      <c r="G38" s="653">
        <v>1</v>
      </c>
      <c r="H38" s="654"/>
      <c r="I38" s="653" t="s">
        <v>913</v>
      </c>
      <c r="J38" s="654"/>
      <c r="K38" s="616">
        <v>1</v>
      </c>
      <c r="L38" s="617"/>
      <c r="M38" s="656">
        <v>1</v>
      </c>
      <c r="N38" s="656"/>
      <c r="O38" s="653" t="s">
        <v>913</v>
      </c>
      <c r="P38" s="654"/>
      <c r="Q38" s="11"/>
      <c r="R38" s="11"/>
      <c r="S38" s="11"/>
      <c r="T38" s="11"/>
    </row>
    <row r="39" spans="1:20" x14ac:dyDescent="0.2">
      <c r="A39" s="67">
        <v>2</v>
      </c>
      <c r="B39" s="616" t="s">
        <v>914</v>
      </c>
      <c r="C39" s="649"/>
      <c r="D39" s="617"/>
      <c r="E39" s="616" t="s">
        <v>915</v>
      </c>
      <c r="F39" s="617"/>
      <c r="G39" s="653">
        <v>1.8</v>
      </c>
      <c r="H39" s="654"/>
      <c r="I39" s="653" t="s">
        <v>916</v>
      </c>
      <c r="J39" s="654"/>
      <c r="K39" s="635"/>
      <c r="L39" s="635"/>
      <c r="M39" s="656"/>
      <c r="N39" s="656"/>
      <c r="O39" s="653"/>
      <c r="P39" s="654"/>
      <c r="Q39" s="11"/>
      <c r="R39" s="11"/>
      <c r="S39" s="11"/>
      <c r="T39" s="11"/>
    </row>
    <row r="40" spans="1:20" x14ac:dyDescent="0.2">
      <c r="A40" s="67">
        <v>3</v>
      </c>
      <c r="B40" s="616"/>
      <c r="C40" s="649"/>
      <c r="D40" s="617"/>
      <c r="E40" s="616"/>
      <c r="F40" s="617"/>
      <c r="G40" s="653"/>
      <c r="H40" s="654"/>
      <c r="I40" s="616"/>
      <c r="J40" s="617"/>
      <c r="K40" s="635"/>
      <c r="L40" s="635"/>
      <c r="M40" s="635"/>
      <c r="N40" s="635"/>
      <c r="O40" s="635"/>
      <c r="P40" s="635"/>
      <c r="Q40" s="11"/>
      <c r="R40" s="11"/>
      <c r="S40" s="11"/>
      <c r="T40" s="11"/>
    </row>
    <row r="41" spans="1:20" x14ac:dyDescent="0.2">
      <c r="A41" s="67">
        <v>4</v>
      </c>
      <c r="B41" s="612" t="s">
        <v>18</v>
      </c>
      <c r="C41" s="658"/>
      <c r="D41" s="613"/>
      <c r="E41" s="616"/>
      <c r="F41" s="617"/>
      <c r="G41" s="653">
        <f>SUM(G38:H40)</f>
        <v>2.8</v>
      </c>
      <c r="H41" s="654"/>
      <c r="I41" s="653">
        <f>SUM(I38:J40)</f>
        <v>0</v>
      </c>
      <c r="J41" s="654"/>
      <c r="K41" s="653"/>
      <c r="L41" s="654"/>
      <c r="M41" s="653">
        <f>SUM(M38:N40)</f>
        <v>1</v>
      </c>
      <c r="N41" s="654"/>
      <c r="O41" s="653"/>
      <c r="P41" s="654"/>
      <c r="Q41" s="11"/>
      <c r="R41" s="11"/>
      <c r="S41" s="11"/>
      <c r="T41" s="11"/>
    </row>
    <row r="42" spans="1:20" ht="47.45" customHeight="1" x14ac:dyDescent="0.2">
      <c r="A42" s="666" t="s">
        <v>1029</v>
      </c>
      <c r="B42" s="666"/>
      <c r="C42" s="666"/>
      <c r="D42" s="666"/>
      <c r="E42" s="666"/>
      <c r="F42" s="666"/>
      <c r="G42" s="666"/>
      <c r="H42" s="666"/>
      <c r="I42" s="666"/>
      <c r="J42" s="666"/>
      <c r="K42" s="666"/>
      <c r="L42" s="666"/>
      <c r="M42" s="666"/>
      <c r="N42" s="666"/>
      <c r="O42" s="666"/>
      <c r="P42" s="666"/>
    </row>
    <row r="44" spans="1:20" ht="13.9" customHeight="1" x14ac:dyDescent="0.25">
      <c r="A44" s="665" t="s">
        <v>184</v>
      </c>
      <c r="B44" s="665"/>
      <c r="C44" s="665"/>
      <c r="D44" s="665"/>
      <c r="E44" s="665"/>
      <c r="F44" s="665"/>
      <c r="G44" s="665"/>
      <c r="H44" s="665"/>
      <c r="I44" s="665"/>
    </row>
    <row r="45" spans="1:20" ht="13.9" customHeight="1" x14ac:dyDescent="0.25">
      <c r="A45" s="660" t="s">
        <v>59</v>
      </c>
      <c r="B45" s="660" t="s">
        <v>25</v>
      </c>
      <c r="C45" s="660"/>
      <c r="D45" s="660"/>
      <c r="E45" s="662" t="s">
        <v>26</v>
      </c>
      <c r="F45" s="662"/>
      <c r="G45" s="662"/>
      <c r="H45" s="663" t="s">
        <v>146</v>
      </c>
      <c r="I45"/>
    </row>
    <row r="46" spans="1:20" ht="15" x14ac:dyDescent="0.25">
      <c r="A46" s="660"/>
      <c r="B46" s="47" t="s">
        <v>175</v>
      </c>
      <c r="C46" s="70" t="s">
        <v>103</v>
      </c>
      <c r="D46" s="47" t="s">
        <v>18</v>
      </c>
      <c r="E46" s="47" t="s">
        <v>175</v>
      </c>
      <c r="F46" s="70" t="s">
        <v>103</v>
      </c>
      <c r="G46" s="47" t="s">
        <v>18</v>
      </c>
      <c r="H46" s="664"/>
      <c r="I46"/>
    </row>
    <row r="47" spans="1:20" ht="15" x14ac:dyDescent="0.25">
      <c r="A47" s="28" t="s">
        <v>693</v>
      </c>
      <c r="B47" s="349">
        <v>2.61</v>
      </c>
      <c r="C47" s="349">
        <v>5.39</v>
      </c>
      <c r="D47" s="350">
        <v>8</v>
      </c>
      <c r="E47" s="350">
        <v>3.91</v>
      </c>
      <c r="F47" s="349">
        <v>4.09</v>
      </c>
      <c r="G47" s="349">
        <v>8</v>
      </c>
      <c r="H47" s="349"/>
      <c r="I47"/>
    </row>
    <row r="48" spans="1:20" ht="15" x14ac:dyDescent="0.25">
      <c r="A48" s="28" t="s">
        <v>706</v>
      </c>
      <c r="B48" s="349">
        <v>2.61</v>
      </c>
      <c r="C48" s="349">
        <v>5.39</v>
      </c>
      <c r="D48" s="350">
        <v>8</v>
      </c>
      <c r="E48" s="350">
        <v>3.91</v>
      </c>
      <c r="F48" s="349">
        <v>4.09</v>
      </c>
      <c r="G48" s="349">
        <v>8</v>
      </c>
      <c r="H48" s="349" t="s">
        <v>176</v>
      </c>
      <c r="I48"/>
    </row>
    <row r="49" spans="1:20" ht="15" customHeight="1" x14ac:dyDescent="0.2">
      <c r="A49" s="661" t="s">
        <v>232</v>
      </c>
      <c r="B49" s="661"/>
      <c r="C49" s="661"/>
      <c r="D49" s="661"/>
      <c r="E49" s="661"/>
      <c r="F49" s="661"/>
      <c r="G49" s="661"/>
      <c r="H49" s="661"/>
      <c r="I49" s="661"/>
      <c r="J49" s="661"/>
      <c r="K49" s="661"/>
      <c r="L49" s="661"/>
      <c r="M49" s="661"/>
      <c r="N49" s="661"/>
      <c r="O49" s="661"/>
      <c r="P49" s="661"/>
      <c r="Q49" s="661"/>
      <c r="R49" s="661"/>
      <c r="S49" s="661"/>
      <c r="T49" s="661"/>
    </row>
    <row r="50" spans="1:20" ht="15" x14ac:dyDescent="0.25">
      <c r="A50" s="114"/>
      <c r="B50" s="252"/>
      <c r="C50" s="252"/>
      <c r="D50" s="12"/>
      <c r="E50" s="12"/>
      <c r="F50" s="253"/>
      <c r="G50" s="253"/>
      <c r="H50" s="253"/>
      <c r="I50"/>
    </row>
    <row r="51" spans="1:20" ht="15" x14ac:dyDescent="0.25">
      <c r="A51" s="29"/>
      <c r="B51" s="255"/>
      <c r="C51" s="255"/>
      <c r="D51" s="237"/>
      <c r="E51" s="237"/>
      <c r="F51" s="253"/>
      <c r="G51" s="253"/>
      <c r="H51" s="253"/>
      <c r="I51"/>
    </row>
    <row r="54" spans="1:20" s="15" customFormat="1" ht="12.75" customHeight="1" x14ac:dyDescent="0.2">
      <c r="A54" s="14" t="s">
        <v>1030</v>
      </c>
      <c r="B54" s="14"/>
      <c r="C54" s="14"/>
      <c r="D54" s="14"/>
      <c r="E54" s="14"/>
      <c r="F54" s="14"/>
      <c r="G54" s="14"/>
      <c r="I54" s="14"/>
      <c r="O54" s="657" t="s">
        <v>901</v>
      </c>
      <c r="P54" s="657"/>
      <c r="Q54" s="657"/>
    </row>
    <row r="55" spans="1:20" s="15" customFormat="1" ht="12.75" customHeight="1" x14ac:dyDescent="0.2">
      <c r="A55" s="659" t="s">
        <v>13</v>
      </c>
      <c r="B55" s="659"/>
      <c r="C55" s="659"/>
      <c r="D55" s="659"/>
      <c r="E55" s="659"/>
      <c r="F55" s="659"/>
      <c r="G55" s="659"/>
      <c r="H55" s="659"/>
      <c r="I55" s="659"/>
      <c r="J55" s="659"/>
      <c r="K55" s="659"/>
      <c r="L55" s="659"/>
      <c r="M55" s="659"/>
      <c r="N55" s="659"/>
      <c r="O55" s="659"/>
      <c r="P55" s="659"/>
      <c r="Q55" s="659"/>
    </row>
    <row r="56" spans="1:20" s="15" customFormat="1" ht="13.15" customHeight="1" x14ac:dyDescent="0.2">
      <c r="A56" s="657" t="s">
        <v>917</v>
      </c>
      <c r="B56" s="657"/>
      <c r="C56" s="657"/>
      <c r="D56" s="657"/>
      <c r="E56" s="657"/>
      <c r="F56" s="657"/>
      <c r="G56" s="657"/>
      <c r="H56" s="657"/>
      <c r="I56" s="657"/>
      <c r="J56" s="657"/>
      <c r="K56" s="657"/>
      <c r="L56" s="657"/>
      <c r="M56" s="657"/>
      <c r="N56" s="657"/>
      <c r="O56" s="657"/>
      <c r="P56" s="657"/>
      <c r="Q56" s="657"/>
      <c r="R56" s="657"/>
      <c r="S56" s="657"/>
    </row>
    <row r="57" spans="1:20" ht="12.75" customHeight="1" x14ac:dyDescent="0.2">
      <c r="N57" s="640" t="s">
        <v>85</v>
      </c>
      <c r="O57" s="640"/>
      <c r="P57" s="640"/>
      <c r="Q57" s="640"/>
    </row>
  </sheetData>
  <mergeCells count="184">
    <mergeCell ref="O40:P40"/>
    <mergeCell ref="K39:L39"/>
    <mergeCell ref="M39:N39"/>
    <mergeCell ref="A44:I44"/>
    <mergeCell ref="K41:L41"/>
    <mergeCell ref="B40:D40"/>
    <mergeCell ref="B41:D41"/>
    <mergeCell ref="A42:P42"/>
    <mergeCell ref="I41:J41"/>
    <mergeCell ref="O54:Q54"/>
    <mergeCell ref="A55:Q55"/>
    <mergeCell ref="A45:A46"/>
    <mergeCell ref="A49:T49"/>
    <mergeCell ref="M40:N40"/>
    <mergeCell ref="O39:P39"/>
    <mergeCell ref="M38:N38"/>
    <mergeCell ref="M37:N37"/>
    <mergeCell ref="K37:L37"/>
    <mergeCell ref="B38:D38"/>
    <mergeCell ref="G37:H37"/>
    <mergeCell ref="G38:H38"/>
    <mergeCell ref="I38:J38"/>
    <mergeCell ref="E38:F38"/>
    <mergeCell ref="E37:F37"/>
    <mergeCell ref="G40:H40"/>
    <mergeCell ref="O37:P37"/>
    <mergeCell ref="K38:L38"/>
    <mergeCell ref="I40:J40"/>
    <mergeCell ref="K40:L40"/>
    <mergeCell ref="I37:J37"/>
    <mergeCell ref="B45:D45"/>
    <mergeCell ref="E45:G45"/>
    <mergeCell ref="H45:H46"/>
    <mergeCell ref="N57:Q57"/>
    <mergeCell ref="A56:S56"/>
    <mergeCell ref="S30:T30"/>
    <mergeCell ref="K32:L32"/>
    <mergeCell ref="E30:F30"/>
    <mergeCell ref="I39:J39"/>
    <mergeCell ref="Q36:R36"/>
    <mergeCell ref="I31:J31"/>
    <mergeCell ref="G32:H32"/>
    <mergeCell ref="G31:H31"/>
    <mergeCell ref="G30:H30"/>
    <mergeCell ref="I30:J30"/>
    <mergeCell ref="M32:N32"/>
    <mergeCell ref="O32:P32"/>
    <mergeCell ref="Q32:R32"/>
    <mergeCell ref="G41:H41"/>
    <mergeCell ref="E41:F41"/>
    <mergeCell ref="M41:N41"/>
    <mergeCell ref="O41:P41"/>
    <mergeCell ref="B32:D32"/>
    <mergeCell ref="E39:F39"/>
    <mergeCell ref="E40:F40"/>
    <mergeCell ref="E36:J36"/>
    <mergeCell ref="G39:H39"/>
    <mergeCell ref="M30:N30"/>
    <mergeCell ref="O30:P30"/>
    <mergeCell ref="Q30:R30"/>
    <mergeCell ref="M28:N28"/>
    <mergeCell ref="K30:L30"/>
    <mergeCell ref="O38:P38"/>
    <mergeCell ref="S36:T36"/>
    <mergeCell ref="I32:J32"/>
    <mergeCell ref="M31:N31"/>
    <mergeCell ref="Q31:R31"/>
    <mergeCell ref="S28:T28"/>
    <mergeCell ref="Q28:R28"/>
    <mergeCell ref="Q29:R29"/>
    <mergeCell ref="S29:T29"/>
    <mergeCell ref="M29:N29"/>
    <mergeCell ref="O29:P29"/>
    <mergeCell ref="O28:P28"/>
    <mergeCell ref="K28:L28"/>
    <mergeCell ref="S31:T31"/>
    <mergeCell ref="O31:P31"/>
    <mergeCell ref="K31:L31"/>
    <mergeCell ref="S32:T32"/>
    <mergeCell ref="K36:P36"/>
    <mergeCell ref="H12:I12"/>
    <mergeCell ref="D12:E12"/>
    <mergeCell ref="F12:G12"/>
    <mergeCell ref="B13:C13"/>
    <mergeCell ref="J12:K12"/>
    <mergeCell ref="I23:J23"/>
    <mergeCell ref="A21:S21"/>
    <mergeCell ref="D11:E11"/>
    <mergeCell ref="F11:G11"/>
    <mergeCell ref="H11:I11"/>
    <mergeCell ref="F13:G13"/>
    <mergeCell ref="O23:P23"/>
    <mergeCell ref="S25:T25"/>
    <mergeCell ref="I29:J29"/>
    <mergeCell ref="O27:P27"/>
    <mergeCell ref="S27:T27"/>
    <mergeCell ref="K29:L29"/>
    <mergeCell ref="M26:N26"/>
    <mergeCell ref="Q25:R25"/>
    <mergeCell ref="Q26:R26"/>
    <mergeCell ref="E25:F25"/>
    <mergeCell ref="O26:P26"/>
    <mergeCell ref="K26:L26"/>
    <mergeCell ref="I25:J25"/>
    <mergeCell ref="I27:J27"/>
    <mergeCell ref="K27:L27"/>
    <mergeCell ref="S26:T26"/>
    <mergeCell ref="Q27:R27"/>
    <mergeCell ref="M27:N27"/>
    <mergeCell ref="B30:D30"/>
    <mergeCell ref="I28:J28"/>
    <mergeCell ref="B28:D28"/>
    <mergeCell ref="B36:D37"/>
    <mergeCell ref="B39:D39"/>
    <mergeCell ref="B31:D31"/>
    <mergeCell ref="E32:F32"/>
    <mergeCell ref="E26:F26"/>
    <mergeCell ref="G26:H26"/>
    <mergeCell ref="G29:H29"/>
    <mergeCell ref="B27:D27"/>
    <mergeCell ref="B29:D29"/>
    <mergeCell ref="E29:F29"/>
    <mergeCell ref="E28:F28"/>
    <mergeCell ref="G28:H28"/>
    <mergeCell ref="E31:F31"/>
    <mergeCell ref="B34:H34"/>
    <mergeCell ref="K24:L24"/>
    <mergeCell ref="K25:L25"/>
    <mergeCell ref="M23:N23"/>
    <mergeCell ref="K23:L23"/>
    <mergeCell ref="M25:N25"/>
    <mergeCell ref="G24:H24"/>
    <mergeCell ref="M24:N24"/>
    <mergeCell ref="O24:P24"/>
    <mergeCell ref="G23:H23"/>
    <mergeCell ref="O25:P25"/>
    <mergeCell ref="Q24:R24"/>
    <mergeCell ref="S24:T24"/>
    <mergeCell ref="R1:S1"/>
    <mergeCell ref="A2:S2"/>
    <mergeCell ref="A3:S3"/>
    <mergeCell ref="A5:S5"/>
    <mergeCell ref="B9:C9"/>
    <mergeCell ref="A6:B6"/>
    <mergeCell ref="A7:I7"/>
    <mergeCell ref="D9:E9"/>
    <mergeCell ref="F9:G9"/>
    <mergeCell ref="H1:I1"/>
    <mergeCell ref="J9:K9"/>
    <mergeCell ref="H9:I9"/>
    <mergeCell ref="S23:T23"/>
    <mergeCell ref="M22:T22"/>
    <mergeCell ref="Q23:R23"/>
    <mergeCell ref="C18:D18"/>
    <mergeCell ref="B11:C11"/>
    <mergeCell ref="J13:K13"/>
    <mergeCell ref="J11:K11"/>
    <mergeCell ref="A18:B18"/>
    <mergeCell ref="D13:E13"/>
    <mergeCell ref="J10:K10"/>
    <mergeCell ref="D10:E10"/>
    <mergeCell ref="F10:G10"/>
    <mergeCell ref="H10:I10"/>
    <mergeCell ref="B10:C10"/>
    <mergeCell ref="E23:F23"/>
    <mergeCell ref="I24:J24"/>
    <mergeCell ref="E27:F27"/>
    <mergeCell ref="G27:H27"/>
    <mergeCell ref="G25:H25"/>
    <mergeCell ref="B26:D26"/>
    <mergeCell ref="I26:J26"/>
    <mergeCell ref="B25:D25"/>
    <mergeCell ref="E24:F24"/>
    <mergeCell ref="B24:D24"/>
    <mergeCell ref="A15:G15"/>
    <mergeCell ref="C16:D16"/>
    <mergeCell ref="A16:B16"/>
    <mergeCell ref="A17:B17"/>
    <mergeCell ref="C17:D17"/>
    <mergeCell ref="A22:A23"/>
    <mergeCell ref="B22:D23"/>
    <mergeCell ref="E22:L22"/>
    <mergeCell ref="B12:C12"/>
    <mergeCell ref="H13:I13"/>
  </mergeCells>
  <phoneticPr fontId="0" type="noConversion"/>
  <printOptions horizontalCentered="1"/>
  <pageMargins left="0.70866141732283472" right="0.70866141732283472" top="0.23622047244094491" bottom="0" header="0.31496062992125984" footer="0.31496062992125984"/>
  <pageSetup paperSize="9" scale="68"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view="pageBreakPreview" zoomScale="90" zoomScaleSheetLayoutView="90" workbookViewId="0">
      <selection activeCell="A29" sqref="A29"/>
    </sheetView>
  </sheetViews>
  <sheetFormatPr defaultRowHeight="12.75" x14ac:dyDescent="0.2"/>
  <cols>
    <col min="1" max="1" width="10.140625" customWidth="1"/>
    <col min="2" max="2" width="23.7109375" customWidth="1"/>
    <col min="3" max="3" width="16.7109375" customWidth="1"/>
    <col min="4" max="4" width="9.42578125" customWidth="1"/>
    <col min="5" max="5" width="9" customWidth="1"/>
    <col min="6" max="6" width="11.5703125" customWidth="1"/>
    <col min="7" max="8" width="10.42578125" customWidth="1"/>
    <col min="9" max="10" width="10.42578125" style="278" customWidth="1"/>
    <col min="11" max="11" width="10.5703125" customWidth="1"/>
    <col min="12" max="12" width="10.42578125" customWidth="1"/>
    <col min="13" max="13" width="11.5703125" customWidth="1"/>
    <col min="14" max="14" width="13" customWidth="1"/>
  </cols>
  <sheetData>
    <row r="1" spans="1:14" ht="18" x14ac:dyDescent="0.35">
      <c r="A1" s="708" t="s">
        <v>0</v>
      </c>
      <c r="B1" s="708"/>
      <c r="C1" s="708"/>
      <c r="D1" s="708"/>
      <c r="E1" s="708"/>
      <c r="F1" s="708"/>
      <c r="G1" s="708"/>
      <c r="H1" s="708"/>
      <c r="I1" s="708"/>
      <c r="J1" s="708"/>
      <c r="K1" s="708"/>
      <c r="N1" s="238" t="s">
        <v>521</v>
      </c>
    </row>
    <row r="2" spans="1:14" ht="21" x14ac:dyDescent="0.35">
      <c r="A2" s="709" t="s">
        <v>705</v>
      </c>
      <c r="B2" s="709"/>
      <c r="C2" s="709"/>
      <c r="D2" s="709"/>
      <c r="E2" s="709"/>
      <c r="F2" s="709"/>
      <c r="G2" s="709"/>
      <c r="H2" s="709"/>
      <c r="I2" s="709"/>
      <c r="J2" s="709"/>
      <c r="K2" s="709"/>
    </row>
    <row r="3" spans="1:14" ht="15" x14ac:dyDescent="0.3">
      <c r="A3" s="200"/>
      <c r="B3" s="200"/>
      <c r="C3" s="200"/>
      <c r="D3" s="200"/>
      <c r="E3" s="200"/>
      <c r="F3" s="200"/>
      <c r="G3" s="200"/>
      <c r="H3" s="200"/>
      <c r="I3" s="275"/>
      <c r="J3" s="275"/>
    </row>
    <row r="4" spans="1:14" ht="18" x14ac:dyDescent="0.35">
      <c r="A4" s="708" t="s">
        <v>520</v>
      </c>
      <c r="B4" s="708"/>
      <c r="C4" s="708"/>
      <c r="D4" s="708"/>
      <c r="E4" s="708"/>
      <c r="F4" s="708"/>
      <c r="G4" s="708"/>
      <c r="H4" s="708"/>
      <c r="I4" s="298"/>
      <c r="J4" s="298"/>
    </row>
    <row r="5" spans="1:14" ht="15" x14ac:dyDescent="0.3">
      <c r="A5" s="201" t="s">
        <v>256</v>
      </c>
      <c r="B5" s="201" t="s">
        <v>903</v>
      </c>
      <c r="C5" s="201"/>
      <c r="D5" s="201"/>
      <c r="E5" s="201"/>
      <c r="F5" s="201"/>
      <c r="G5" s="201"/>
      <c r="H5" s="200"/>
      <c r="I5" s="275"/>
      <c r="J5" s="275"/>
      <c r="L5" s="844" t="s">
        <v>784</v>
      </c>
      <c r="M5" s="844"/>
      <c r="N5" s="844"/>
    </row>
    <row r="6" spans="1:14" ht="28.5" customHeight="1" x14ac:dyDescent="0.2">
      <c r="A6" s="808" t="s">
        <v>2</v>
      </c>
      <c r="B6" s="808" t="s">
        <v>38</v>
      </c>
      <c r="C6" s="632" t="s">
        <v>405</v>
      </c>
      <c r="D6" s="658" t="s">
        <v>455</v>
      </c>
      <c r="E6" s="658"/>
      <c r="F6" s="658"/>
      <c r="G6" s="658"/>
      <c r="H6" s="613"/>
      <c r="I6" s="845" t="s">
        <v>546</v>
      </c>
      <c r="J6" s="845" t="s">
        <v>547</v>
      </c>
      <c r="K6" s="810" t="s">
        <v>500</v>
      </c>
      <c r="L6" s="810"/>
      <c r="M6" s="810"/>
      <c r="N6" s="810"/>
    </row>
    <row r="7" spans="1:14" ht="39" customHeight="1" x14ac:dyDescent="0.2">
      <c r="A7" s="809"/>
      <c r="B7" s="809"/>
      <c r="C7" s="632"/>
      <c r="D7" s="5" t="s">
        <v>454</v>
      </c>
      <c r="E7" s="5" t="s">
        <v>406</v>
      </c>
      <c r="F7" s="67" t="s">
        <v>407</v>
      </c>
      <c r="G7" s="5" t="s">
        <v>408</v>
      </c>
      <c r="H7" s="5" t="s">
        <v>48</v>
      </c>
      <c r="I7" s="845"/>
      <c r="J7" s="845"/>
      <c r="K7" s="232" t="s">
        <v>409</v>
      </c>
      <c r="L7" s="26" t="s">
        <v>501</v>
      </c>
      <c r="M7" s="5" t="s">
        <v>410</v>
      </c>
      <c r="N7" s="26" t="s">
        <v>411</v>
      </c>
    </row>
    <row r="8" spans="1:14" ht="15" x14ac:dyDescent="0.2">
      <c r="A8" s="204" t="s">
        <v>263</v>
      </c>
      <c r="B8" s="204" t="s">
        <v>264</v>
      </c>
      <c r="C8" s="204" t="s">
        <v>265</v>
      </c>
      <c r="D8" s="204" t="s">
        <v>266</v>
      </c>
      <c r="E8" s="204" t="s">
        <v>267</v>
      </c>
      <c r="F8" s="204" t="s">
        <v>268</v>
      </c>
      <c r="G8" s="204" t="s">
        <v>269</v>
      </c>
      <c r="H8" s="204" t="s">
        <v>270</v>
      </c>
      <c r="I8" s="299" t="s">
        <v>289</v>
      </c>
      <c r="J8" s="299" t="s">
        <v>290</v>
      </c>
      <c r="K8" s="204" t="s">
        <v>291</v>
      </c>
      <c r="L8" s="204" t="s">
        <v>319</v>
      </c>
      <c r="M8" s="204" t="s">
        <v>320</v>
      </c>
      <c r="N8" s="204" t="s">
        <v>321</v>
      </c>
    </row>
    <row r="9" spans="1:14" ht="16.5" x14ac:dyDescent="0.2">
      <c r="A9" s="355">
        <v>1</v>
      </c>
      <c r="B9" s="18" t="s">
        <v>887</v>
      </c>
      <c r="C9" s="448">
        <f>'Mode of cooking'!C10</f>
        <v>927</v>
      </c>
      <c r="D9" s="448">
        <f>C9</f>
        <v>927</v>
      </c>
      <c r="E9" s="204"/>
      <c r="F9" s="204"/>
      <c r="G9" s="204"/>
      <c r="H9" s="204"/>
      <c r="I9" s="464"/>
      <c r="J9" s="448">
        <f>D9</f>
        <v>927</v>
      </c>
      <c r="K9" s="448">
        <f>J9</f>
        <v>927</v>
      </c>
      <c r="L9" s="448">
        <f>K9</f>
        <v>927</v>
      </c>
      <c r="M9" s="204"/>
      <c r="N9" s="448">
        <f>L9</f>
        <v>927</v>
      </c>
    </row>
    <row r="10" spans="1:14" ht="16.5" x14ac:dyDescent="0.2">
      <c r="A10" s="355">
        <v>2</v>
      </c>
      <c r="B10" s="18" t="s">
        <v>888</v>
      </c>
      <c r="C10" s="448">
        <f>'Mode of cooking'!C11</f>
        <v>884</v>
      </c>
      <c r="D10" s="448">
        <f t="shared" ref="D10:D22" si="0">C10</f>
        <v>884</v>
      </c>
      <c r="E10" s="204"/>
      <c r="F10" s="204"/>
      <c r="G10" s="204"/>
      <c r="H10" s="204"/>
      <c r="I10" s="464"/>
      <c r="J10" s="448">
        <f t="shared" ref="J10:J22" si="1">D10</f>
        <v>884</v>
      </c>
      <c r="K10" s="448">
        <f t="shared" ref="K10:L22" si="2">J10</f>
        <v>884</v>
      </c>
      <c r="L10" s="448">
        <f t="shared" si="2"/>
        <v>884</v>
      </c>
      <c r="M10" s="204"/>
      <c r="N10" s="448">
        <f t="shared" ref="N10:N22" si="3">L10</f>
        <v>884</v>
      </c>
    </row>
    <row r="11" spans="1:14" ht="16.5" x14ac:dyDescent="0.2">
      <c r="A11" s="355">
        <v>3</v>
      </c>
      <c r="B11" s="18" t="s">
        <v>889</v>
      </c>
      <c r="C11" s="448">
        <f>'Mode of cooking'!C12</f>
        <v>693</v>
      </c>
      <c r="D11" s="448">
        <f t="shared" si="0"/>
        <v>693</v>
      </c>
      <c r="E11" s="204"/>
      <c r="F11" s="204"/>
      <c r="G11" s="204"/>
      <c r="H11" s="204"/>
      <c r="I11" s="464"/>
      <c r="J11" s="448">
        <f t="shared" si="1"/>
        <v>693</v>
      </c>
      <c r="K11" s="448">
        <f t="shared" si="2"/>
        <v>693</v>
      </c>
      <c r="L11" s="448">
        <f t="shared" si="2"/>
        <v>693</v>
      </c>
      <c r="M11" s="204"/>
      <c r="N11" s="448">
        <f t="shared" si="3"/>
        <v>693</v>
      </c>
    </row>
    <row r="12" spans="1:14" ht="16.5" x14ac:dyDescent="0.2">
      <c r="A12" s="355">
        <v>4</v>
      </c>
      <c r="B12" s="18" t="s">
        <v>890</v>
      </c>
      <c r="C12" s="448">
        <f>'Mode of cooking'!C13</f>
        <v>741</v>
      </c>
      <c r="D12" s="448">
        <f t="shared" si="0"/>
        <v>741</v>
      </c>
      <c r="E12" s="204"/>
      <c r="F12" s="204"/>
      <c r="G12" s="204"/>
      <c r="H12" s="204"/>
      <c r="I12" s="464"/>
      <c r="J12" s="448">
        <f t="shared" si="1"/>
        <v>741</v>
      </c>
      <c r="K12" s="448">
        <f t="shared" si="2"/>
        <v>741</v>
      </c>
      <c r="L12" s="448">
        <f t="shared" si="2"/>
        <v>741</v>
      </c>
      <c r="M12" s="204"/>
      <c r="N12" s="448">
        <f t="shared" si="3"/>
        <v>741</v>
      </c>
    </row>
    <row r="13" spans="1:14" ht="16.5" x14ac:dyDescent="0.2">
      <c r="A13" s="355">
        <v>5</v>
      </c>
      <c r="B13" s="18" t="s">
        <v>891</v>
      </c>
      <c r="C13" s="448">
        <f>'Mode of cooking'!C14</f>
        <v>882</v>
      </c>
      <c r="D13" s="448">
        <f t="shared" si="0"/>
        <v>882</v>
      </c>
      <c r="E13" s="204"/>
      <c r="F13" s="204"/>
      <c r="G13" s="204"/>
      <c r="H13" s="204"/>
      <c r="I13" s="464"/>
      <c r="J13" s="448">
        <f t="shared" si="1"/>
        <v>882</v>
      </c>
      <c r="K13" s="448">
        <f t="shared" si="2"/>
        <v>882</v>
      </c>
      <c r="L13" s="448">
        <f t="shared" si="2"/>
        <v>882</v>
      </c>
      <c r="M13" s="204"/>
      <c r="N13" s="448">
        <f t="shared" si="3"/>
        <v>882</v>
      </c>
    </row>
    <row r="14" spans="1:14" ht="16.5" x14ac:dyDescent="0.2">
      <c r="A14" s="355">
        <v>6</v>
      </c>
      <c r="B14" s="18" t="s">
        <v>892</v>
      </c>
      <c r="C14" s="448">
        <f>'Mode of cooking'!C15</f>
        <v>535</v>
      </c>
      <c r="D14" s="448">
        <f t="shared" si="0"/>
        <v>535</v>
      </c>
      <c r="E14" s="204"/>
      <c r="F14" s="204"/>
      <c r="G14" s="204"/>
      <c r="H14" s="204"/>
      <c r="I14" s="464"/>
      <c r="J14" s="448">
        <f t="shared" si="1"/>
        <v>535</v>
      </c>
      <c r="K14" s="448">
        <f t="shared" si="2"/>
        <v>535</v>
      </c>
      <c r="L14" s="448">
        <f t="shared" si="2"/>
        <v>535</v>
      </c>
      <c r="M14" s="204"/>
      <c r="N14" s="448">
        <f t="shared" si="3"/>
        <v>535</v>
      </c>
    </row>
    <row r="15" spans="1:14" ht="16.5" x14ac:dyDescent="0.2">
      <c r="A15" s="355">
        <v>7</v>
      </c>
      <c r="B15" s="18" t="s">
        <v>893</v>
      </c>
      <c r="C15" s="448">
        <f>'Mode of cooking'!C16</f>
        <v>951</v>
      </c>
      <c r="D15" s="448">
        <f t="shared" si="0"/>
        <v>951</v>
      </c>
      <c r="E15" s="204"/>
      <c r="F15" s="204"/>
      <c r="G15" s="204"/>
      <c r="H15" s="204"/>
      <c r="I15" s="464"/>
      <c r="J15" s="448">
        <f t="shared" si="1"/>
        <v>951</v>
      </c>
      <c r="K15" s="448">
        <f t="shared" si="2"/>
        <v>951</v>
      </c>
      <c r="L15" s="448">
        <f t="shared" si="2"/>
        <v>951</v>
      </c>
      <c r="M15" s="204"/>
      <c r="N15" s="448">
        <f t="shared" si="3"/>
        <v>951</v>
      </c>
    </row>
    <row r="16" spans="1:14" ht="16.5" x14ac:dyDescent="0.2">
      <c r="A16" s="355">
        <v>8</v>
      </c>
      <c r="B16" s="18" t="s">
        <v>894</v>
      </c>
      <c r="C16" s="448">
        <f>'Mode of cooking'!C17</f>
        <v>956</v>
      </c>
      <c r="D16" s="448">
        <f t="shared" si="0"/>
        <v>956</v>
      </c>
      <c r="E16" s="204"/>
      <c r="F16" s="204"/>
      <c r="G16" s="204"/>
      <c r="H16" s="204"/>
      <c r="I16" s="464"/>
      <c r="J16" s="448">
        <f t="shared" si="1"/>
        <v>956</v>
      </c>
      <c r="K16" s="448">
        <f t="shared" si="2"/>
        <v>956</v>
      </c>
      <c r="L16" s="448">
        <f t="shared" si="2"/>
        <v>956</v>
      </c>
      <c r="M16" s="204"/>
      <c r="N16" s="448">
        <f t="shared" si="3"/>
        <v>956</v>
      </c>
    </row>
    <row r="17" spans="1:14" ht="16.5" x14ac:dyDescent="0.2">
      <c r="A17" s="355">
        <v>9</v>
      </c>
      <c r="B17" s="18" t="s">
        <v>895</v>
      </c>
      <c r="C17" s="448">
        <f>'Mode of cooking'!C18</f>
        <v>944</v>
      </c>
      <c r="D17" s="448">
        <f t="shared" si="0"/>
        <v>944</v>
      </c>
      <c r="E17" s="9"/>
      <c r="F17" s="9"/>
      <c r="G17" s="9"/>
      <c r="H17" s="9"/>
      <c r="I17" s="464"/>
      <c r="J17" s="448">
        <f t="shared" si="1"/>
        <v>944</v>
      </c>
      <c r="K17" s="448">
        <f t="shared" si="2"/>
        <v>944</v>
      </c>
      <c r="L17" s="448">
        <f t="shared" si="2"/>
        <v>944</v>
      </c>
      <c r="M17" s="9"/>
      <c r="N17" s="448">
        <f t="shared" si="3"/>
        <v>944</v>
      </c>
    </row>
    <row r="18" spans="1:14" ht="16.5" x14ac:dyDescent="0.2">
      <c r="A18" s="355">
        <v>10</v>
      </c>
      <c r="B18" s="18" t="s">
        <v>896</v>
      </c>
      <c r="C18" s="448">
        <f>'Mode of cooking'!C19</f>
        <v>1420</v>
      </c>
      <c r="D18" s="448">
        <f t="shared" si="0"/>
        <v>1420</v>
      </c>
      <c r="E18" s="9"/>
      <c r="F18" s="9"/>
      <c r="G18" s="9"/>
      <c r="H18" s="9"/>
      <c r="I18" s="464"/>
      <c r="J18" s="448">
        <f t="shared" si="1"/>
        <v>1420</v>
      </c>
      <c r="K18" s="448">
        <f t="shared" si="2"/>
        <v>1420</v>
      </c>
      <c r="L18" s="448">
        <f t="shared" si="2"/>
        <v>1420</v>
      </c>
      <c r="M18" s="9"/>
      <c r="N18" s="448">
        <f t="shared" si="3"/>
        <v>1420</v>
      </c>
    </row>
    <row r="19" spans="1:14" ht="16.5" x14ac:dyDescent="0.2">
      <c r="A19" s="355">
        <v>11</v>
      </c>
      <c r="B19" s="18" t="s">
        <v>897</v>
      </c>
      <c r="C19" s="448">
        <f>'Mode of cooking'!C20</f>
        <v>1232</v>
      </c>
      <c r="D19" s="448">
        <f t="shared" si="0"/>
        <v>1232</v>
      </c>
      <c r="E19" s="9"/>
      <c r="F19" s="9"/>
      <c r="G19" s="9"/>
      <c r="H19" s="9"/>
      <c r="I19" s="464"/>
      <c r="J19" s="448">
        <f t="shared" si="1"/>
        <v>1232</v>
      </c>
      <c r="K19" s="448">
        <f t="shared" si="2"/>
        <v>1232</v>
      </c>
      <c r="L19" s="448">
        <f t="shared" si="2"/>
        <v>1232</v>
      </c>
      <c r="M19" s="9"/>
      <c r="N19" s="448">
        <f t="shared" si="3"/>
        <v>1232</v>
      </c>
    </row>
    <row r="20" spans="1:14" ht="16.5" x14ac:dyDescent="0.2">
      <c r="A20" s="355">
        <v>12</v>
      </c>
      <c r="B20" s="18" t="s">
        <v>898</v>
      </c>
      <c r="C20" s="448">
        <f>'Mode of cooking'!C21</f>
        <v>321</v>
      </c>
      <c r="D20" s="448">
        <f t="shared" si="0"/>
        <v>321</v>
      </c>
      <c r="E20" s="9"/>
      <c r="F20" s="9"/>
      <c r="G20" s="9"/>
      <c r="H20" s="9"/>
      <c r="I20" s="464"/>
      <c r="J20" s="448">
        <f t="shared" si="1"/>
        <v>321</v>
      </c>
      <c r="K20" s="448">
        <f t="shared" si="2"/>
        <v>321</v>
      </c>
      <c r="L20" s="448">
        <f t="shared" si="2"/>
        <v>321</v>
      </c>
      <c r="M20" s="9"/>
      <c r="N20" s="448">
        <f t="shared" si="3"/>
        <v>321</v>
      </c>
    </row>
    <row r="21" spans="1:14" ht="16.5" x14ac:dyDescent="0.2">
      <c r="A21" s="355">
        <v>13</v>
      </c>
      <c r="B21" s="18" t="s">
        <v>899</v>
      </c>
      <c r="C21" s="448">
        <f>'Mode of cooking'!C22</f>
        <v>1277</v>
      </c>
      <c r="D21" s="448">
        <f t="shared" si="0"/>
        <v>1277</v>
      </c>
      <c r="E21" s="9"/>
      <c r="F21" s="9"/>
      <c r="G21" s="9"/>
      <c r="H21" s="9"/>
      <c r="I21" s="464"/>
      <c r="J21" s="448">
        <f t="shared" si="1"/>
        <v>1277</v>
      </c>
      <c r="K21" s="448">
        <f t="shared" si="2"/>
        <v>1277</v>
      </c>
      <c r="L21" s="448">
        <f t="shared" si="2"/>
        <v>1277</v>
      </c>
      <c r="M21" s="9"/>
      <c r="N21" s="448">
        <f t="shared" si="3"/>
        <v>1277</v>
      </c>
    </row>
    <row r="22" spans="1:14" ht="16.5" x14ac:dyDescent="0.2">
      <c r="A22" s="355">
        <v>14</v>
      </c>
      <c r="B22" s="18" t="s">
        <v>900</v>
      </c>
      <c r="C22" s="448">
        <f>'Mode of cooking'!C23</f>
        <v>578</v>
      </c>
      <c r="D22" s="448">
        <f t="shared" si="0"/>
        <v>578</v>
      </c>
      <c r="E22" s="9"/>
      <c r="F22" s="9"/>
      <c r="G22" s="9"/>
      <c r="H22" s="9"/>
      <c r="I22" s="226"/>
      <c r="J22" s="448">
        <f t="shared" si="1"/>
        <v>578</v>
      </c>
      <c r="K22" s="448">
        <f t="shared" si="2"/>
        <v>578</v>
      </c>
      <c r="L22" s="448">
        <f t="shared" si="2"/>
        <v>578</v>
      </c>
      <c r="M22" s="9"/>
      <c r="N22" s="448">
        <f t="shared" si="3"/>
        <v>578</v>
      </c>
    </row>
    <row r="23" spans="1:14" x14ac:dyDescent="0.2">
      <c r="A23" s="356" t="s">
        <v>18</v>
      </c>
      <c r="B23" s="357"/>
      <c r="C23" s="226">
        <f>SUM(C9:C22)</f>
        <v>12341</v>
      </c>
      <c r="D23" s="358">
        <f t="shared" ref="D23:N23" si="4">SUM(D9:D22)</f>
        <v>12341</v>
      </c>
      <c r="E23" s="358">
        <f t="shared" si="4"/>
        <v>0</v>
      </c>
      <c r="F23" s="358">
        <f t="shared" si="4"/>
        <v>0</v>
      </c>
      <c r="G23" s="358">
        <f t="shared" si="4"/>
        <v>0</v>
      </c>
      <c r="H23" s="358">
        <f t="shared" si="4"/>
        <v>0</v>
      </c>
      <c r="I23" s="358">
        <f t="shared" si="4"/>
        <v>0</v>
      </c>
      <c r="J23" s="358">
        <f t="shared" si="4"/>
        <v>12341</v>
      </c>
      <c r="K23" s="358">
        <f t="shared" si="4"/>
        <v>12341</v>
      </c>
      <c r="L23" s="358">
        <f t="shared" si="4"/>
        <v>12341</v>
      </c>
      <c r="M23" s="358">
        <f t="shared" si="4"/>
        <v>0</v>
      </c>
      <c r="N23" s="358">
        <f t="shared" si="4"/>
        <v>12341</v>
      </c>
    </row>
    <row r="26" spans="1:14" ht="12.75" customHeight="1" x14ac:dyDescent="0.2">
      <c r="A26" s="207"/>
      <c r="B26" s="207"/>
      <c r="C26" s="207"/>
      <c r="D26" s="207"/>
      <c r="H26" s="706" t="s">
        <v>901</v>
      </c>
      <c r="I26" s="706"/>
      <c r="J26" s="706"/>
      <c r="K26" s="706"/>
      <c r="L26" s="706"/>
    </row>
    <row r="27" spans="1:14" ht="12.75" customHeight="1" x14ac:dyDescent="0.2">
      <c r="A27" s="207"/>
      <c r="B27" s="207"/>
      <c r="C27" s="207"/>
      <c r="D27" s="207"/>
      <c r="H27" s="706" t="s">
        <v>13</v>
      </c>
      <c r="I27" s="706"/>
      <c r="J27" s="706"/>
      <c r="K27" s="706"/>
      <c r="L27" s="706"/>
    </row>
    <row r="28" spans="1:14" ht="12.75" customHeight="1" x14ac:dyDescent="0.2">
      <c r="A28" s="207"/>
      <c r="B28" s="207"/>
      <c r="C28" s="207"/>
      <c r="D28" s="207"/>
      <c r="G28" s="706" t="s">
        <v>902</v>
      </c>
      <c r="H28" s="706"/>
      <c r="I28" s="706"/>
      <c r="J28" s="706"/>
      <c r="K28" s="706"/>
      <c r="L28" s="706"/>
    </row>
    <row r="29" spans="1:14" ht="18.600000000000001" customHeight="1" x14ac:dyDescent="0.2">
      <c r="A29" s="207" t="s">
        <v>1034</v>
      </c>
      <c r="C29" s="207"/>
      <c r="D29" s="207"/>
      <c r="K29" s="209" t="s">
        <v>85</v>
      </c>
    </row>
  </sheetData>
  <mergeCells count="14">
    <mergeCell ref="A1:K1"/>
    <mergeCell ref="A2:K2"/>
    <mergeCell ref="A4:H4"/>
    <mergeCell ref="A6:A7"/>
    <mergeCell ref="B6:B7"/>
    <mergeCell ref="K6:N6"/>
    <mergeCell ref="L5:N5"/>
    <mergeCell ref="I6:I7"/>
    <mergeCell ref="J6:J7"/>
    <mergeCell ref="G28:L28"/>
    <mergeCell ref="H26:L26"/>
    <mergeCell ref="H27:L27"/>
    <mergeCell ref="D6:H6"/>
    <mergeCell ref="C6:C7"/>
  </mergeCells>
  <printOptions horizontalCentered="1"/>
  <pageMargins left="0.70866141732283472" right="0.70866141732283472" top="0.23622047244094491" bottom="0" header="0.31496062992125984" footer="0.31496062992125984"/>
  <pageSetup paperSize="9" scale="7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opLeftCell="A19" zoomScaleSheetLayoutView="120" workbookViewId="0">
      <selection activeCell="A28" sqref="A28"/>
    </sheetView>
  </sheetViews>
  <sheetFormatPr defaultRowHeight="12.75" x14ac:dyDescent="0.2"/>
  <cols>
    <col min="1" max="1" width="8.28515625" customWidth="1"/>
    <col min="2" max="2" width="23.5703125" customWidth="1"/>
    <col min="3" max="3" width="20.7109375" customWidth="1"/>
    <col min="4" max="4" width="9.5703125" customWidth="1"/>
    <col min="5" max="5" width="9.7109375" customWidth="1"/>
    <col min="6" max="6" width="14.7109375" customWidth="1"/>
    <col min="7" max="7" width="12.85546875" customWidth="1"/>
    <col min="8" max="8" width="26" customWidth="1"/>
  </cols>
  <sheetData>
    <row r="1" spans="1:8" ht="18" x14ac:dyDescent="0.35">
      <c r="A1" s="708" t="s">
        <v>0</v>
      </c>
      <c r="B1" s="708"/>
      <c r="C1" s="708"/>
      <c r="D1" s="708"/>
      <c r="E1" s="708"/>
      <c r="F1" s="708"/>
      <c r="G1" s="708"/>
      <c r="H1" s="238" t="s">
        <v>523</v>
      </c>
    </row>
    <row r="2" spans="1:8" ht="21" x14ac:dyDescent="0.35">
      <c r="A2" s="709" t="s">
        <v>705</v>
      </c>
      <c r="B2" s="709"/>
      <c r="C2" s="709"/>
      <c r="D2" s="709"/>
      <c r="E2" s="709"/>
      <c r="F2" s="709"/>
      <c r="G2" s="709"/>
    </row>
    <row r="3" spans="1:8" ht="15" x14ac:dyDescent="0.3">
      <c r="A3" s="200"/>
      <c r="B3" s="200"/>
      <c r="C3" s="200"/>
      <c r="D3" s="200"/>
      <c r="E3" s="200"/>
      <c r="F3" s="200"/>
      <c r="G3" s="200"/>
    </row>
    <row r="4" spans="1:8" ht="18" x14ac:dyDescent="0.35">
      <c r="A4" s="708" t="s">
        <v>522</v>
      </c>
      <c r="B4" s="708"/>
      <c r="C4" s="708"/>
      <c r="D4" s="708"/>
      <c r="E4" s="708"/>
      <c r="F4" s="708"/>
      <c r="G4" s="708"/>
    </row>
    <row r="5" spans="1:8" ht="15" x14ac:dyDescent="0.3">
      <c r="A5" s="201" t="s">
        <v>256</v>
      </c>
      <c r="B5" s="201" t="s">
        <v>903</v>
      </c>
      <c r="C5" s="201"/>
      <c r="D5" s="201"/>
      <c r="E5" s="201"/>
      <c r="F5" s="201"/>
      <c r="G5" s="846" t="s">
        <v>784</v>
      </c>
      <c r="H5" s="846"/>
    </row>
    <row r="6" spans="1:8" ht="21.75" customHeight="1" x14ac:dyDescent="0.2">
      <c r="A6" s="808" t="s">
        <v>2</v>
      </c>
      <c r="B6" s="808" t="s">
        <v>502</v>
      </c>
      <c r="C6" s="632" t="s">
        <v>38</v>
      </c>
      <c r="D6" s="632" t="s">
        <v>507</v>
      </c>
      <c r="E6" s="632"/>
      <c r="F6" s="658" t="s">
        <v>508</v>
      </c>
      <c r="G6" s="658"/>
      <c r="H6" s="808" t="s">
        <v>228</v>
      </c>
    </row>
    <row r="7" spans="1:8" ht="25.5" customHeight="1" x14ac:dyDescent="0.2">
      <c r="A7" s="809"/>
      <c r="B7" s="809"/>
      <c r="C7" s="632"/>
      <c r="D7" s="5" t="s">
        <v>503</v>
      </c>
      <c r="E7" s="5" t="s">
        <v>504</v>
      </c>
      <c r="F7" s="67" t="s">
        <v>505</v>
      </c>
      <c r="G7" s="5" t="s">
        <v>506</v>
      </c>
      <c r="H7" s="809"/>
    </row>
    <row r="8" spans="1:8" ht="15" x14ac:dyDescent="0.2">
      <c r="A8" s="204" t="s">
        <v>263</v>
      </c>
      <c r="B8" s="204" t="s">
        <v>264</v>
      </c>
      <c r="C8" s="204" t="s">
        <v>265</v>
      </c>
      <c r="D8" s="204" t="s">
        <v>266</v>
      </c>
      <c r="E8" s="204" t="s">
        <v>267</v>
      </c>
      <c r="F8" s="204" t="s">
        <v>268</v>
      </c>
      <c r="G8" s="204" t="s">
        <v>269</v>
      </c>
      <c r="H8" s="204">
        <v>8</v>
      </c>
    </row>
    <row r="9" spans="1:8" ht="15" x14ac:dyDescent="0.2">
      <c r="A9" s="280">
        <v>1</v>
      </c>
      <c r="B9" s="847" t="s">
        <v>978</v>
      </c>
      <c r="C9" s="486" t="s">
        <v>887</v>
      </c>
      <c r="D9" s="580">
        <v>520</v>
      </c>
      <c r="E9" s="580">
        <v>520</v>
      </c>
      <c r="F9" s="580">
        <v>520</v>
      </c>
      <c r="G9" s="204"/>
      <c r="H9" s="204"/>
    </row>
    <row r="10" spans="1:8" ht="45" x14ac:dyDescent="0.2">
      <c r="A10" s="280">
        <v>2</v>
      </c>
      <c r="B10" s="848"/>
      <c r="C10" s="486" t="s">
        <v>888</v>
      </c>
      <c r="D10" s="580">
        <v>534</v>
      </c>
      <c r="E10" s="580">
        <v>534</v>
      </c>
      <c r="F10" s="580">
        <v>531</v>
      </c>
      <c r="G10" s="578">
        <v>3</v>
      </c>
      <c r="H10" s="218" t="s">
        <v>1013</v>
      </c>
    </row>
    <row r="11" spans="1:8" ht="15" x14ac:dyDescent="0.2">
      <c r="A11" s="280">
        <v>3</v>
      </c>
      <c r="B11" s="848"/>
      <c r="C11" s="486" t="s">
        <v>889</v>
      </c>
      <c r="D11" s="580">
        <v>553</v>
      </c>
      <c r="E11" s="580">
        <v>553</v>
      </c>
      <c r="F11" s="580">
        <v>553</v>
      </c>
      <c r="G11" s="578"/>
      <c r="H11" s="204"/>
    </row>
    <row r="12" spans="1:8" ht="15" x14ac:dyDescent="0.2">
      <c r="A12" s="280">
        <v>4</v>
      </c>
      <c r="B12" s="848"/>
      <c r="C12" s="486" t="s">
        <v>890</v>
      </c>
      <c r="D12" s="580">
        <v>380</v>
      </c>
      <c r="E12" s="580">
        <v>380</v>
      </c>
      <c r="F12" s="580">
        <v>380</v>
      </c>
      <c r="G12" s="578"/>
      <c r="H12" s="204"/>
    </row>
    <row r="13" spans="1:8" ht="15" x14ac:dyDescent="0.2">
      <c r="A13" s="280">
        <v>5</v>
      </c>
      <c r="B13" s="848"/>
      <c r="C13" s="486" t="s">
        <v>891</v>
      </c>
      <c r="D13" s="580">
        <v>834</v>
      </c>
      <c r="E13" s="580">
        <v>834</v>
      </c>
      <c r="F13" s="580">
        <v>834</v>
      </c>
      <c r="G13" s="578"/>
      <c r="H13" s="204"/>
    </row>
    <row r="14" spans="1:8" ht="15" x14ac:dyDescent="0.2">
      <c r="A14" s="280">
        <v>6</v>
      </c>
      <c r="B14" s="848"/>
      <c r="C14" s="486" t="s">
        <v>892</v>
      </c>
      <c r="D14" s="580">
        <v>242</v>
      </c>
      <c r="E14" s="580">
        <v>242</v>
      </c>
      <c r="F14" s="580">
        <v>242</v>
      </c>
      <c r="G14" s="578"/>
      <c r="H14" s="204"/>
    </row>
    <row r="15" spans="1:8" ht="45" x14ac:dyDescent="0.2">
      <c r="A15" s="280">
        <v>7</v>
      </c>
      <c r="B15" s="848"/>
      <c r="C15" s="486" t="s">
        <v>893</v>
      </c>
      <c r="D15" s="580">
        <v>734</v>
      </c>
      <c r="E15" s="580">
        <v>734</v>
      </c>
      <c r="F15" s="580">
        <v>733</v>
      </c>
      <c r="G15" s="578">
        <v>1</v>
      </c>
      <c r="H15" s="218" t="s">
        <v>1013</v>
      </c>
    </row>
    <row r="16" spans="1:8" ht="15" x14ac:dyDescent="0.2">
      <c r="A16" s="280">
        <v>8</v>
      </c>
      <c r="B16" s="848"/>
      <c r="C16" s="486" t="s">
        <v>894</v>
      </c>
      <c r="D16" s="580">
        <v>572</v>
      </c>
      <c r="E16" s="580">
        <v>572</v>
      </c>
      <c r="F16" s="580">
        <v>572</v>
      </c>
      <c r="G16" s="578"/>
      <c r="H16" s="204"/>
    </row>
    <row r="17" spans="1:9" ht="15" x14ac:dyDescent="0.2">
      <c r="A17" s="280">
        <v>9</v>
      </c>
      <c r="B17" s="848"/>
      <c r="C17" s="486" t="s">
        <v>895</v>
      </c>
      <c r="D17" s="470">
        <v>886</v>
      </c>
      <c r="E17" s="470">
        <v>886</v>
      </c>
      <c r="F17" s="470">
        <v>886</v>
      </c>
      <c r="G17" s="579"/>
      <c r="H17" s="9"/>
    </row>
    <row r="18" spans="1:9" ht="15" x14ac:dyDescent="0.2">
      <c r="A18" s="280">
        <v>10</v>
      </c>
      <c r="B18" s="848"/>
      <c r="C18" s="486" t="s">
        <v>896</v>
      </c>
      <c r="D18" s="470">
        <v>979</v>
      </c>
      <c r="E18" s="470">
        <v>979</v>
      </c>
      <c r="F18" s="470">
        <v>979</v>
      </c>
      <c r="G18" s="579"/>
      <c r="H18" s="9"/>
    </row>
    <row r="19" spans="1:9" ht="15" x14ac:dyDescent="0.2">
      <c r="A19" s="280">
        <v>11</v>
      </c>
      <c r="B19" s="848"/>
      <c r="C19" s="486" t="s">
        <v>897</v>
      </c>
      <c r="D19" s="470">
        <v>652</v>
      </c>
      <c r="E19" s="470">
        <v>652</v>
      </c>
      <c r="F19" s="470">
        <v>652</v>
      </c>
      <c r="G19" s="579"/>
      <c r="H19" s="9"/>
    </row>
    <row r="20" spans="1:9" ht="15" x14ac:dyDescent="0.2">
      <c r="A20" s="280">
        <v>12</v>
      </c>
      <c r="B20" s="848"/>
      <c r="C20" s="486" t="s">
        <v>898</v>
      </c>
      <c r="D20" s="470">
        <v>213</v>
      </c>
      <c r="E20" s="470">
        <v>213</v>
      </c>
      <c r="F20" s="470">
        <v>213</v>
      </c>
      <c r="G20" s="579"/>
      <c r="H20" s="9"/>
    </row>
    <row r="21" spans="1:9" ht="45" x14ac:dyDescent="0.2">
      <c r="A21" s="280">
        <v>13</v>
      </c>
      <c r="B21" s="848"/>
      <c r="C21" s="486" t="s">
        <v>899</v>
      </c>
      <c r="D21" s="470">
        <v>463</v>
      </c>
      <c r="E21" s="470">
        <v>463</v>
      </c>
      <c r="F21" s="470">
        <v>462</v>
      </c>
      <c r="G21" s="579">
        <v>1</v>
      </c>
      <c r="H21" s="218" t="s">
        <v>1013</v>
      </c>
      <c r="I21" s="15" t="s">
        <v>404</v>
      </c>
    </row>
    <row r="22" spans="1:9" ht="15" x14ac:dyDescent="0.2">
      <c r="A22" s="280">
        <v>14</v>
      </c>
      <c r="B22" s="849"/>
      <c r="C22" s="486" t="s">
        <v>900</v>
      </c>
      <c r="D22" s="470">
        <v>415</v>
      </c>
      <c r="E22" s="470">
        <v>415</v>
      </c>
      <c r="F22" s="470">
        <v>415</v>
      </c>
      <c r="G22" s="9"/>
      <c r="H22" s="9"/>
    </row>
    <row r="23" spans="1:9" ht="18" customHeight="1" x14ac:dyDescent="0.2">
      <c r="A23" s="616" t="s">
        <v>18</v>
      </c>
      <c r="B23" s="617"/>
      <c r="C23" s="9"/>
      <c r="D23" s="470">
        <f>SUM(D9:D22)</f>
        <v>7977</v>
      </c>
      <c r="E23" s="470">
        <f>SUM(E9:E22)</f>
        <v>7977</v>
      </c>
      <c r="F23" s="9">
        <v>7972</v>
      </c>
      <c r="G23" s="9">
        <v>5</v>
      </c>
      <c r="H23" s="9"/>
    </row>
    <row r="24" spans="1:9" ht="139.15" customHeight="1" x14ac:dyDescent="0.2">
      <c r="A24" s="850" t="s">
        <v>1014</v>
      </c>
      <c r="B24" s="850"/>
      <c r="C24" s="850"/>
      <c r="D24" s="850"/>
      <c r="E24" s="850"/>
      <c r="F24" s="850"/>
      <c r="G24" s="850"/>
      <c r="H24" s="850"/>
    </row>
    <row r="25" spans="1:9" ht="12.75" customHeight="1" x14ac:dyDescent="0.2">
      <c r="A25" s="207"/>
      <c r="B25" s="207"/>
      <c r="C25" s="207"/>
      <c r="D25" s="207"/>
      <c r="F25" s="706" t="s">
        <v>901</v>
      </c>
      <c r="G25" s="706"/>
      <c r="H25" s="706"/>
    </row>
    <row r="26" spans="1:9" ht="12.75" customHeight="1" x14ac:dyDescent="0.2">
      <c r="A26" s="207"/>
      <c r="B26" s="207"/>
      <c r="C26" s="207"/>
      <c r="D26" s="207"/>
      <c r="F26" s="706" t="s">
        <v>13</v>
      </c>
      <c r="G26" s="706"/>
      <c r="H26" s="706"/>
    </row>
    <row r="27" spans="1:9" ht="12.75" customHeight="1" x14ac:dyDescent="0.2">
      <c r="A27" s="207"/>
      <c r="B27" s="207"/>
      <c r="C27" s="207"/>
      <c r="D27" s="207"/>
      <c r="F27" s="706" t="s">
        <v>902</v>
      </c>
      <c r="G27" s="706"/>
      <c r="H27" s="706"/>
    </row>
    <row r="28" spans="1:9" x14ac:dyDescent="0.2">
      <c r="A28" s="207" t="s">
        <v>1033</v>
      </c>
      <c r="C28" s="207"/>
      <c r="D28" s="207"/>
      <c r="G28" s="209" t="s">
        <v>85</v>
      </c>
    </row>
  </sheetData>
  <mergeCells count="16">
    <mergeCell ref="F27:H27"/>
    <mergeCell ref="A1:G1"/>
    <mergeCell ref="A2:G2"/>
    <mergeCell ref="A4:G4"/>
    <mergeCell ref="A6:A7"/>
    <mergeCell ref="B6:B7"/>
    <mergeCell ref="G5:H5"/>
    <mergeCell ref="C6:C7"/>
    <mergeCell ref="F6:G6"/>
    <mergeCell ref="D6:E6"/>
    <mergeCell ref="H6:H7"/>
    <mergeCell ref="F25:H25"/>
    <mergeCell ref="F26:H26"/>
    <mergeCell ref="B9:B22"/>
    <mergeCell ref="A23:B23"/>
    <mergeCell ref="A24:H24"/>
  </mergeCells>
  <printOptions horizontalCentered="1"/>
  <pageMargins left="0.70866141732283472" right="0.70866141732283472" top="0.23622047244094491" bottom="0" header="0.31496062992125984" footer="0.31496062992125984"/>
  <pageSetup paperSize="9" scale="88"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view="pageBreakPreview" zoomScale="84" zoomScaleSheetLayoutView="84" workbookViewId="0">
      <selection activeCell="A29" sqref="A29"/>
    </sheetView>
  </sheetViews>
  <sheetFormatPr defaultRowHeight="12.75" x14ac:dyDescent="0.2"/>
  <cols>
    <col min="1" max="1" width="6.42578125" customWidth="1"/>
    <col min="2" max="2" width="20.7109375" customWidth="1"/>
    <col min="3" max="3" width="15.28515625" customWidth="1"/>
    <col min="4" max="5" width="15.42578125" customWidth="1"/>
    <col min="6" max="9" width="15.7109375" customWidth="1"/>
    <col min="10" max="10" width="15.42578125" customWidth="1"/>
    <col min="11" max="11" width="20" customWidth="1"/>
    <col min="12" max="12" width="14.28515625" customWidth="1"/>
  </cols>
  <sheetData>
    <row r="1" spans="1:12" ht="18" x14ac:dyDescent="0.35">
      <c r="A1" s="708" t="s">
        <v>0</v>
      </c>
      <c r="B1" s="708"/>
      <c r="C1" s="708"/>
      <c r="D1" s="708"/>
      <c r="E1" s="708"/>
      <c r="F1" s="708"/>
      <c r="G1" s="708"/>
      <c r="H1" s="708"/>
      <c r="I1" s="708"/>
      <c r="J1" s="708"/>
      <c r="K1" s="708"/>
      <c r="L1" s="238" t="s">
        <v>525</v>
      </c>
    </row>
    <row r="2" spans="1:12" ht="21" x14ac:dyDescent="0.35">
      <c r="A2" s="709" t="s">
        <v>705</v>
      </c>
      <c r="B2" s="709"/>
      <c r="C2" s="709"/>
      <c r="D2" s="709"/>
      <c r="E2" s="709"/>
      <c r="F2" s="709"/>
      <c r="G2" s="709"/>
      <c r="H2" s="709"/>
      <c r="I2" s="709"/>
      <c r="J2" s="709"/>
      <c r="K2" s="709"/>
    </row>
    <row r="3" spans="1:12" ht="15" x14ac:dyDescent="0.3">
      <c r="A3" s="200"/>
      <c r="B3" s="200"/>
      <c r="C3" s="200"/>
      <c r="D3" s="200"/>
      <c r="E3" s="200"/>
      <c r="F3" s="200"/>
      <c r="G3" s="200"/>
      <c r="H3" s="200"/>
      <c r="I3" s="200"/>
      <c r="J3" s="200"/>
      <c r="K3" s="200"/>
    </row>
    <row r="4" spans="1:12" ht="18" x14ac:dyDescent="0.35">
      <c r="A4" s="708" t="s">
        <v>524</v>
      </c>
      <c r="B4" s="708"/>
      <c r="C4" s="708"/>
      <c r="D4" s="708"/>
      <c r="E4" s="708"/>
      <c r="F4" s="708"/>
      <c r="G4" s="708"/>
      <c r="H4" s="708"/>
      <c r="I4" s="708"/>
      <c r="J4" s="708"/>
      <c r="K4" s="708"/>
    </row>
    <row r="5" spans="1:12" ht="15" x14ac:dyDescent="0.3">
      <c r="A5" s="201" t="s">
        <v>256</v>
      </c>
      <c r="B5" s="201" t="s">
        <v>903</v>
      </c>
      <c r="C5" s="201"/>
      <c r="D5" s="201"/>
      <c r="E5" s="201"/>
      <c r="F5" s="201"/>
      <c r="G5" s="201"/>
      <c r="H5" s="201"/>
      <c r="I5" s="201"/>
      <c r="J5" s="807" t="s">
        <v>784</v>
      </c>
      <c r="K5" s="807"/>
      <c r="L5" s="807"/>
    </row>
    <row r="6" spans="1:12" ht="21.75" customHeight="1" x14ac:dyDescent="0.2">
      <c r="A6" s="808" t="s">
        <v>2</v>
      </c>
      <c r="B6" s="808" t="s">
        <v>38</v>
      </c>
      <c r="C6" s="612" t="s">
        <v>467</v>
      </c>
      <c r="D6" s="658"/>
      <c r="E6" s="613"/>
      <c r="F6" s="612" t="s">
        <v>473</v>
      </c>
      <c r="G6" s="658"/>
      <c r="H6" s="658"/>
      <c r="I6" s="613"/>
      <c r="J6" s="632" t="s">
        <v>475</v>
      </c>
      <c r="K6" s="632"/>
      <c r="L6" s="632"/>
    </row>
    <row r="7" spans="1:12" ht="29.25" customHeight="1" x14ac:dyDescent="0.2">
      <c r="A7" s="809"/>
      <c r="B7" s="809"/>
      <c r="C7" s="232" t="s">
        <v>218</v>
      </c>
      <c r="D7" s="232" t="s">
        <v>469</v>
      </c>
      <c r="E7" s="232" t="s">
        <v>474</v>
      </c>
      <c r="F7" s="232" t="s">
        <v>218</v>
      </c>
      <c r="G7" s="232" t="s">
        <v>468</v>
      </c>
      <c r="H7" s="232" t="s">
        <v>470</v>
      </c>
      <c r="I7" s="232" t="s">
        <v>474</v>
      </c>
      <c r="J7" s="5" t="s">
        <v>471</v>
      </c>
      <c r="K7" s="5" t="s">
        <v>472</v>
      </c>
      <c r="L7" s="232" t="s">
        <v>474</v>
      </c>
    </row>
    <row r="8" spans="1:12" ht="15" x14ac:dyDescent="0.2">
      <c r="A8" s="204" t="s">
        <v>263</v>
      </c>
      <c r="B8" s="204" t="s">
        <v>264</v>
      </c>
      <c r="C8" s="204" t="s">
        <v>265</v>
      </c>
      <c r="D8" s="204" t="s">
        <v>266</v>
      </c>
      <c r="E8" s="204" t="s">
        <v>267</v>
      </c>
      <c r="F8" s="204" t="s">
        <v>268</v>
      </c>
      <c r="G8" s="204" t="s">
        <v>269</v>
      </c>
      <c r="H8" s="204" t="s">
        <v>270</v>
      </c>
      <c r="I8" s="204" t="s">
        <v>289</v>
      </c>
      <c r="J8" s="204" t="s">
        <v>290</v>
      </c>
      <c r="K8" s="204" t="s">
        <v>291</v>
      </c>
      <c r="L8" s="204" t="s">
        <v>319</v>
      </c>
    </row>
    <row r="9" spans="1:12" x14ac:dyDescent="0.2">
      <c r="A9" s="17">
        <v>1</v>
      </c>
      <c r="B9" s="486" t="s">
        <v>887</v>
      </c>
      <c r="C9" s="464">
        <v>0</v>
      </c>
      <c r="D9" s="464">
        <v>0</v>
      </c>
      <c r="E9" s="464">
        <v>0</v>
      </c>
      <c r="F9" s="464">
        <v>0</v>
      </c>
      <c r="G9" s="480">
        <f>F9</f>
        <v>0</v>
      </c>
      <c r="H9" s="464">
        <v>0</v>
      </c>
      <c r="I9" s="464">
        <v>0</v>
      </c>
      <c r="J9" s="464">
        <v>0</v>
      </c>
      <c r="K9" s="480">
        <f>J9</f>
        <v>0</v>
      </c>
      <c r="L9" s="464">
        <v>0</v>
      </c>
    </row>
    <row r="10" spans="1:12" x14ac:dyDescent="0.2">
      <c r="A10" s="17">
        <v>2</v>
      </c>
      <c r="B10" s="486" t="s">
        <v>888</v>
      </c>
      <c r="C10" s="464">
        <v>0</v>
      </c>
      <c r="D10" s="464">
        <v>0</v>
      </c>
      <c r="E10" s="464">
        <v>0</v>
      </c>
      <c r="F10" s="464">
        <v>0</v>
      </c>
      <c r="G10" s="480">
        <f t="shared" ref="G10:G22" si="0">F10</f>
        <v>0</v>
      </c>
      <c r="H10" s="464">
        <v>0</v>
      </c>
      <c r="I10" s="464">
        <v>0</v>
      </c>
      <c r="J10" s="464">
        <v>0</v>
      </c>
      <c r="K10" s="480">
        <f t="shared" ref="K10:K22" si="1">J10</f>
        <v>0</v>
      </c>
      <c r="L10" s="464">
        <v>0</v>
      </c>
    </row>
    <row r="11" spans="1:12" x14ac:dyDescent="0.2">
      <c r="A11" s="17">
        <v>3</v>
      </c>
      <c r="B11" s="486" t="s">
        <v>889</v>
      </c>
      <c r="C11" s="464">
        <v>0</v>
      </c>
      <c r="D11" s="464">
        <v>0</v>
      </c>
      <c r="E11" s="464">
        <v>0</v>
      </c>
      <c r="F11" s="464">
        <v>0</v>
      </c>
      <c r="G11" s="480">
        <f t="shared" si="0"/>
        <v>0</v>
      </c>
      <c r="H11" s="464">
        <v>0</v>
      </c>
      <c r="I11" s="464">
        <v>0</v>
      </c>
      <c r="J11" s="464">
        <v>0</v>
      </c>
      <c r="K11" s="480">
        <f t="shared" si="1"/>
        <v>0</v>
      </c>
      <c r="L11" s="464">
        <v>0</v>
      </c>
    </row>
    <row r="12" spans="1:12" x14ac:dyDescent="0.2">
      <c r="A12" s="17">
        <v>4</v>
      </c>
      <c r="B12" s="486" t="s">
        <v>890</v>
      </c>
      <c r="C12" s="464">
        <v>0</v>
      </c>
      <c r="D12" s="464">
        <v>0</v>
      </c>
      <c r="E12" s="464">
        <v>0</v>
      </c>
      <c r="F12" s="464">
        <v>0</v>
      </c>
      <c r="G12" s="480">
        <f t="shared" si="0"/>
        <v>0</v>
      </c>
      <c r="H12" s="464">
        <v>0</v>
      </c>
      <c r="I12" s="464">
        <v>0</v>
      </c>
      <c r="J12" s="464">
        <v>0</v>
      </c>
      <c r="K12" s="480">
        <f t="shared" si="1"/>
        <v>0</v>
      </c>
      <c r="L12" s="464">
        <v>0</v>
      </c>
    </row>
    <row r="13" spans="1:12" x14ac:dyDescent="0.2">
      <c r="A13" s="17">
        <v>5</v>
      </c>
      <c r="B13" s="486" t="s">
        <v>891</v>
      </c>
      <c r="C13" s="464">
        <v>0</v>
      </c>
      <c r="D13" s="464">
        <v>0</v>
      </c>
      <c r="E13" s="464">
        <v>0</v>
      </c>
      <c r="F13" s="464">
        <v>0</v>
      </c>
      <c r="G13" s="480">
        <f t="shared" si="0"/>
        <v>0</v>
      </c>
      <c r="H13" s="464">
        <v>0</v>
      </c>
      <c r="I13" s="464">
        <v>0</v>
      </c>
      <c r="J13" s="464">
        <v>0</v>
      </c>
      <c r="K13" s="480">
        <f t="shared" si="1"/>
        <v>0</v>
      </c>
      <c r="L13" s="464">
        <v>0</v>
      </c>
    </row>
    <row r="14" spans="1:12" x14ac:dyDescent="0.2">
      <c r="A14" s="17">
        <v>6</v>
      </c>
      <c r="B14" s="486" t="s">
        <v>892</v>
      </c>
      <c r="C14" s="464">
        <v>0</v>
      </c>
      <c r="D14" s="464">
        <v>0</v>
      </c>
      <c r="E14" s="464">
        <v>0</v>
      </c>
      <c r="F14" s="464">
        <v>0</v>
      </c>
      <c r="G14" s="480">
        <f t="shared" si="0"/>
        <v>0</v>
      </c>
      <c r="H14" s="464">
        <v>0</v>
      </c>
      <c r="I14" s="464">
        <v>0</v>
      </c>
      <c r="J14" s="464">
        <v>0</v>
      </c>
      <c r="K14" s="480">
        <f t="shared" si="1"/>
        <v>0</v>
      </c>
      <c r="L14" s="464">
        <v>0</v>
      </c>
    </row>
    <row r="15" spans="1:12" x14ac:dyDescent="0.2">
      <c r="A15" s="17">
        <v>7</v>
      </c>
      <c r="B15" s="486" t="s">
        <v>893</v>
      </c>
      <c r="C15" s="464">
        <v>0</v>
      </c>
      <c r="D15" s="464">
        <v>0</v>
      </c>
      <c r="E15" s="464">
        <v>0</v>
      </c>
      <c r="F15" s="464">
        <v>0</v>
      </c>
      <c r="G15" s="480">
        <f t="shared" si="0"/>
        <v>0</v>
      </c>
      <c r="H15" s="464">
        <v>0</v>
      </c>
      <c r="I15" s="464">
        <v>0</v>
      </c>
      <c r="J15" s="464">
        <v>0</v>
      </c>
      <c r="K15" s="480">
        <f t="shared" si="1"/>
        <v>0</v>
      </c>
      <c r="L15" s="464">
        <v>0</v>
      </c>
    </row>
    <row r="16" spans="1:12" x14ac:dyDescent="0.2">
      <c r="A16" s="17">
        <v>8</v>
      </c>
      <c r="B16" s="486" t="s">
        <v>894</v>
      </c>
      <c r="C16" s="464">
        <v>0</v>
      </c>
      <c r="D16" s="464">
        <v>0</v>
      </c>
      <c r="E16" s="464">
        <v>0</v>
      </c>
      <c r="F16" s="464">
        <v>0</v>
      </c>
      <c r="G16" s="480">
        <f t="shared" si="0"/>
        <v>0</v>
      </c>
      <c r="H16" s="464">
        <v>0</v>
      </c>
      <c r="I16" s="464">
        <v>0</v>
      </c>
      <c r="J16" s="464">
        <v>0</v>
      </c>
      <c r="K16" s="480">
        <f t="shared" si="1"/>
        <v>0</v>
      </c>
      <c r="L16" s="464">
        <v>0</v>
      </c>
    </row>
    <row r="17" spans="1:14" x14ac:dyDescent="0.2">
      <c r="A17" s="17">
        <v>9</v>
      </c>
      <c r="B17" s="486" t="s">
        <v>895</v>
      </c>
      <c r="C17" s="464">
        <v>0</v>
      </c>
      <c r="D17" s="464">
        <v>0</v>
      </c>
      <c r="E17" s="464">
        <v>0</v>
      </c>
      <c r="F17" s="464">
        <v>0</v>
      </c>
      <c r="G17" s="480">
        <f t="shared" si="0"/>
        <v>0</v>
      </c>
      <c r="H17" s="464">
        <v>0</v>
      </c>
      <c r="I17" s="464">
        <v>0</v>
      </c>
      <c r="J17" s="464">
        <v>0</v>
      </c>
      <c r="K17" s="480">
        <f t="shared" si="1"/>
        <v>0</v>
      </c>
      <c r="L17" s="464">
        <v>0</v>
      </c>
    </row>
    <row r="18" spans="1:14" x14ac:dyDescent="0.2">
      <c r="A18" s="17">
        <v>10</v>
      </c>
      <c r="B18" s="486" t="s">
        <v>896</v>
      </c>
      <c r="C18" s="464">
        <v>0</v>
      </c>
      <c r="D18" s="464">
        <v>0</v>
      </c>
      <c r="E18" s="464">
        <v>0</v>
      </c>
      <c r="F18" s="464">
        <v>0</v>
      </c>
      <c r="G18" s="480">
        <f t="shared" si="0"/>
        <v>0</v>
      </c>
      <c r="H18" s="464">
        <v>0</v>
      </c>
      <c r="I18" s="464">
        <v>0</v>
      </c>
      <c r="J18" s="464">
        <v>0</v>
      </c>
      <c r="K18" s="480">
        <f t="shared" si="1"/>
        <v>0</v>
      </c>
      <c r="L18" s="464">
        <v>0</v>
      </c>
      <c r="N18" t="s">
        <v>11</v>
      </c>
    </row>
    <row r="19" spans="1:14" x14ac:dyDescent="0.2">
      <c r="A19" s="17">
        <v>11</v>
      </c>
      <c r="B19" s="486" t="s">
        <v>897</v>
      </c>
      <c r="C19" s="464">
        <v>0</v>
      </c>
      <c r="D19" s="464">
        <v>0</v>
      </c>
      <c r="E19" s="464">
        <v>0</v>
      </c>
      <c r="F19" s="464">
        <v>0</v>
      </c>
      <c r="G19" s="480">
        <f t="shared" si="0"/>
        <v>0</v>
      </c>
      <c r="H19" s="464">
        <v>0</v>
      </c>
      <c r="I19" s="464">
        <v>0</v>
      </c>
      <c r="J19" s="464">
        <v>0</v>
      </c>
      <c r="K19" s="480">
        <f t="shared" si="1"/>
        <v>0</v>
      </c>
      <c r="L19" s="464">
        <v>0</v>
      </c>
    </row>
    <row r="20" spans="1:14" x14ac:dyDescent="0.2">
      <c r="A20" s="17">
        <v>12</v>
      </c>
      <c r="B20" s="486" t="s">
        <v>898</v>
      </c>
      <c r="C20" s="464">
        <v>0</v>
      </c>
      <c r="D20" s="464">
        <v>0</v>
      </c>
      <c r="E20" s="464">
        <v>0</v>
      </c>
      <c r="F20" s="464">
        <v>0</v>
      </c>
      <c r="G20" s="480">
        <f t="shared" si="0"/>
        <v>0</v>
      </c>
      <c r="H20" s="464">
        <v>0</v>
      </c>
      <c r="I20" s="464">
        <v>0</v>
      </c>
      <c r="J20" s="464">
        <v>0</v>
      </c>
      <c r="K20" s="480">
        <f t="shared" si="1"/>
        <v>0</v>
      </c>
      <c r="L20" s="464">
        <v>0</v>
      </c>
    </row>
    <row r="21" spans="1:14" x14ac:dyDescent="0.2">
      <c r="A21" s="19">
        <v>13</v>
      </c>
      <c r="B21" s="486" t="s">
        <v>899</v>
      </c>
      <c r="C21" s="464">
        <v>0</v>
      </c>
      <c r="D21" s="464">
        <v>0</v>
      </c>
      <c r="E21" s="464">
        <v>0</v>
      </c>
      <c r="F21" s="464">
        <v>0</v>
      </c>
      <c r="G21" s="480">
        <f t="shared" si="0"/>
        <v>0</v>
      </c>
      <c r="H21" s="464">
        <v>0</v>
      </c>
      <c r="I21" s="464">
        <v>0</v>
      </c>
      <c r="J21" s="464">
        <v>0</v>
      </c>
      <c r="K21" s="480">
        <f t="shared" si="1"/>
        <v>0</v>
      </c>
      <c r="L21" s="464">
        <v>0</v>
      </c>
    </row>
    <row r="22" spans="1:14" x14ac:dyDescent="0.2">
      <c r="A22" s="17">
        <v>14</v>
      </c>
      <c r="B22" s="486" t="s">
        <v>900</v>
      </c>
      <c r="C22" s="464">
        <v>0</v>
      </c>
      <c r="D22" s="464">
        <v>0</v>
      </c>
      <c r="E22" s="464">
        <v>0</v>
      </c>
      <c r="F22" s="464">
        <v>0</v>
      </c>
      <c r="G22" s="480">
        <f t="shared" si="0"/>
        <v>0</v>
      </c>
      <c r="H22" s="464">
        <v>0</v>
      </c>
      <c r="I22" s="464">
        <v>0</v>
      </c>
      <c r="J22" s="464">
        <v>0</v>
      </c>
      <c r="K22" s="480">
        <f t="shared" si="1"/>
        <v>0</v>
      </c>
      <c r="L22" s="464">
        <v>0</v>
      </c>
    </row>
    <row r="23" spans="1:14" x14ac:dyDescent="0.2">
      <c r="A23" s="3"/>
      <c r="B23" s="28" t="s">
        <v>18</v>
      </c>
      <c r="C23" s="8">
        <v>0</v>
      </c>
      <c r="D23" s="8">
        <v>0</v>
      </c>
      <c r="E23" s="8">
        <v>0</v>
      </c>
      <c r="F23" s="8">
        <v>0</v>
      </c>
      <c r="G23" s="8">
        <v>0</v>
      </c>
      <c r="H23" s="8">
        <v>0</v>
      </c>
      <c r="I23" s="8">
        <v>0</v>
      </c>
      <c r="J23" s="8">
        <v>0</v>
      </c>
      <c r="K23" s="8">
        <v>0</v>
      </c>
      <c r="L23" s="8">
        <v>0</v>
      </c>
    </row>
    <row r="26" spans="1:14" ht="12.75" customHeight="1" x14ac:dyDescent="0.2">
      <c r="A26" s="207"/>
      <c r="B26" s="207"/>
      <c r="C26" s="207"/>
      <c r="D26" s="207"/>
      <c r="E26" s="207"/>
      <c r="F26" s="207"/>
      <c r="K26" s="363" t="s">
        <v>901</v>
      </c>
    </row>
    <row r="27" spans="1:14" ht="12.75" customHeight="1" x14ac:dyDescent="0.2">
      <c r="A27" s="207"/>
      <c r="B27" s="207"/>
      <c r="C27" s="207"/>
      <c r="D27" s="207"/>
      <c r="E27" s="207" t="s">
        <v>11</v>
      </c>
      <c r="F27" s="207"/>
      <c r="J27" s="706" t="s">
        <v>13</v>
      </c>
      <c r="K27" s="706"/>
      <c r="L27" s="706"/>
    </row>
    <row r="28" spans="1:14" ht="12.75" customHeight="1" x14ac:dyDescent="0.2">
      <c r="A28" s="207"/>
      <c r="B28" s="207"/>
      <c r="C28" s="207"/>
      <c r="D28" s="207"/>
      <c r="E28" s="207"/>
      <c r="F28" s="207"/>
      <c r="J28" s="706" t="s">
        <v>88</v>
      </c>
      <c r="K28" s="706"/>
      <c r="L28" s="706"/>
    </row>
    <row r="29" spans="1:14" x14ac:dyDescent="0.2">
      <c r="A29" s="207" t="s">
        <v>1034</v>
      </c>
      <c r="F29" s="207"/>
      <c r="K29" s="209" t="s">
        <v>85</v>
      </c>
    </row>
  </sheetData>
  <mergeCells count="11">
    <mergeCell ref="J28:L28"/>
    <mergeCell ref="A1:K1"/>
    <mergeCell ref="C6:E6"/>
    <mergeCell ref="F6:I6"/>
    <mergeCell ref="J6:L6"/>
    <mergeCell ref="J27:L27"/>
    <mergeCell ref="A6:A7"/>
    <mergeCell ref="B6:B7"/>
    <mergeCell ref="A2:K2"/>
    <mergeCell ref="A4:K4"/>
    <mergeCell ref="J5:L5"/>
  </mergeCells>
  <printOptions horizontalCentered="1"/>
  <pageMargins left="0.70866141732283472" right="0.70866141732283472" top="0.23622047244094491" bottom="0" header="0.31496062992125984" footer="0.31496062992125984"/>
  <pageSetup paperSize="9" scale="72"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view="pageBreakPreview" zoomScale="80" zoomScaleSheetLayoutView="80" workbookViewId="0">
      <selection activeCell="A27" sqref="A27"/>
    </sheetView>
  </sheetViews>
  <sheetFormatPr defaultRowHeight="12.75" x14ac:dyDescent="0.2"/>
  <cols>
    <col min="1" max="1" width="9.42578125" customWidth="1"/>
    <col min="2" max="2" width="14" customWidth="1"/>
    <col min="3" max="4" width="12.7109375" customWidth="1"/>
    <col min="5" max="5" width="12.85546875" customWidth="1"/>
    <col min="6" max="6" width="13.28515625" customWidth="1"/>
    <col min="7" max="7" width="13.7109375" customWidth="1"/>
    <col min="8" max="8" width="12.42578125" customWidth="1"/>
    <col min="9" max="9" width="15.5703125" customWidth="1"/>
    <col min="10" max="10" width="12.42578125" customWidth="1"/>
    <col min="11" max="11" width="14.28515625" customWidth="1"/>
  </cols>
  <sheetData>
    <row r="1" spans="1:11" ht="18" x14ac:dyDescent="0.35">
      <c r="A1" s="708" t="s">
        <v>0</v>
      </c>
      <c r="B1" s="708"/>
      <c r="C1" s="708"/>
      <c r="D1" s="708"/>
      <c r="E1" s="708"/>
      <c r="F1" s="708"/>
      <c r="G1" s="708"/>
      <c r="H1" s="708"/>
      <c r="I1" s="288"/>
      <c r="J1" s="288"/>
      <c r="K1" s="238" t="s">
        <v>527</v>
      </c>
    </row>
    <row r="2" spans="1:11" ht="21" x14ac:dyDescent="0.35">
      <c r="A2" s="709" t="s">
        <v>705</v>
      </c>
      <c r="B2" s="709"/>
      <c r="C2" s="709"/>
      <c r="D2" s="709"/>
      <c r="E2" s="709"/>
      <c r="F2" s="709"/>
      <c r="G2" s="709"/>
      <c r="H2" s="709"/>
      <c r="I2" s="199"/>
      <c r="J2" s="199"/>
    </row>
    <row r="3" spans="1:11" ht="15" x14ac:dyDescent="0.3">
      <c r="A3" s="200"/>
      <c r="B3" s="200"/>
      <c r="C3" s="200"/>
      <c r="D3" s="200"/>
      <c r="E3" s="200"/>
      <c r="F3" s="200"/>
      <c r="G3" s="200"/>
      <c r="H3" s="200"/>
      <c r="I3" s="200"/>
      <c r="J3" s="200"/>
    </row>
    <row r="4" spans="1:11" ht="18" x14ac:dyDescent="0.35">
      <c r="A4" s="708" t="s">
        <v>526</v>
      </c>
      <c r="B4" s="708"/>
      <c r="C4" s="708"/>
      <c r="D4" s="708"/>
      <c r="E4" s="708"/>
      <c r="F4" s="708"/>
      <c r="G4" s="708"/>
      <c r="H4" s="708"/>
      <c r="I4" s="288"/>
      <c r="J4" s="288"/>
    </row>
    <row r="5" spans="1:11" ht="15" x14ac:dyDescent="0.3">
      <c r="A5" s="201" t="s">
        <v>256</v>
      </c>
      <c r="B5" s="201" t="s">
        <v>903</v>
      </c>
      <c r="C5" s="201"/>
      <c r="D5" s="201"/>
      <c r="E5" s="201"/>
      <c r="F5" s="201"/>
      <c r="G5" s="807" t="s">
        <v>784</v>
      </c>
      <c r="H5" s="807"/>
      <c r="I5" s="807"/>
      <c r="J5" s="807"/>
      <c r="K5" s="807"/>
    </row>
    <row r="6" spans="1:11" ht="21.75" customHeight="1" x14ac:dyDescent="0.2">
      <c r="A6" s="808" t="s">
        <v>2</v>
      </c>
      <c r="B6" s="808" t="s">
        <v>38</v>
      </c>
      <c r="C6" s="612" t="s">
        <v>485</v>
      </c>
      <c r="D6" s="658"/>
      <c r="E6" s="613"/>
      <c r="F6" s="612" t="s">
        <v>488</v>
      </c>
      <c r="G6" s="658"/>
      <c r="H6" s="613"/>
      <c r="I6" s="713" t="s">
        <v>654</v>
      </c>
      <c r="J6" s="713" t="s">
        <v>653</v>
      </c>
      <c r="K6" s="713" t="s">
        <v>79</v>
      </c>
    </row>
    <row r="7" spans="1:11" ht="29.25" customHeight="1" x14ac:dyDescent="0.2">
      <c r="A7" s="809"/>
      <c r="B7" s="809"/>
      <c r="C7" s="5" t="s">
        <v>484</v>
      </c>
      <c r="D7" s="5" t="s">
        <v>486</v>
      </c>
      <c r="E7" s="5" t="s">
        <v>487</v>
      </c>
      <c r="F7" s="5" t="s">
        <v>484</v>
      </c>
      <c r="G7" s="5" t="s">
        <v>486</v>
      </c>
      <c r="H7" s="5" t="s">
        <v>487</v>
      </c>
      <c r="I7" s="714"/>
      <c r="J7" s="714"/>
      <c r="K7" s="714"/>
    </row>
    <row r="8" spans="1:11" ht="15" x14ac:dyDescent="0.2">
      <c r="A8" s="281">
        <v>1</v>
      </c>
      <c r="B8" s="281">
        <v>2</v>
      </c>
      <c r="C8" s="281">
        <v>3</v>
      </c>
      <c r="D8" s="281">
        <v>4</v>
      </c>
      <c r="E8" s="281">
        <v>5</v>
      </c>
      <c r="F8" s="281">
        <v>6</v>
      </c>
      <c r="G8" s="281">
        <v>7</v>
      </c>
      <c r="H8" s="281">
        <v>8</v>
      </c>
      <c r="I8" s="281">
        <v>9</v>
      </c>
      <c r="J8" s="281">
        <v>10</v>
      </c>
      <c r="K8" s="281">
        <v>11</v>
      </c>
    </row>
    <row r="9" spans="1:11" ht="15" x14ac:dyDescent="0.2">
      <c r="A9" s="487">
        <v>1</v>
      </c>
      <c r="B9" s="488" t="s">
        <v>887</v>
      </c>
      <c r="C9" s="360">
        <v>0</v>
      </c>
      <c r="D9" s="360">
        <v>0</v>
      </c>
      <c r="E9" s="360">
        <v>0</v>
      </c>
      <c r="F9" s="360">
        <v>0</v>
      </c>
      <c r="G9" s="360">
        <v>0</v>
      </c>
      <c r="H9" s="360">
        <v>0</v>
      </c>
      <c r="I9" s="360">
        <v>0</v>
      </c>
      <c r="J9" s="360">
        <v>0</v>
      </c>
      <c r="K9" s="204"/>
    </row>
    <row r="10" spans="1:11" ht="15" x14ac:dyDescent="0.2">
      <c r="A10" s="487">
        <v>2</v>
      </c>
      <c r="B10" s="488" t="s">
        <v>888</v>
      </c>
      <c r="C10" s="360">
        <v>0</v>
      </c>
      <c r="D10" s="360">
        <v>0</v>
      </c>
      <c r="E10" s="360">
        <v>0</v>
      </c>
      <c r="F10" s="360">
        <v>0</v>
      </c>
      <c r="G10" s="360">
        <v>0</v>
      </c>
      <c r="H10" s="360">
        <v>0</v>
      </c>
      <c r="I10" s="360">
        <v>0</v>
      </c>
      <c r="J10" s="360">
        <v>0</v>
      </c>
      <c r="K10" s="204"/>
    </row>
    <row r="11" spans="1:11" ht="15" x14ac:dyDescent="0.2">
      <c r="A11" s="487">
        <v>3</v>
      </c>
      <c r="B11" s="488" t="s">
        <v>889</v>
      </c>
      <c r="C11" s="360">
        <v>0</v>
      </c>
      <c r="D11" s="360">
        <v>0</v>
      </c>
      <c r="E11" s="360">
        <v>0</v>
      </c>
      <c r="F11" s="360">
        <v>0</v>
      </c>
      <c r="G11" s="360">
        <v>0</v>
      </c>
      <c r="H11" s="360">
        <v>0</v>
      </c>
      <c r="I11" s="360">
        <v>0</v>
      </c>
      <c r="J11" s="360">
        <v>0</v>
      </c>
      <c r="K11" s="204"/>
    </row>
    <row r="12" spans="1:11" ht="15" x14ac:dyDescent="0.2">
      <c r="A12" s="487">
        <v>4</v>
      </c>
      <c r="B12" s="488" t="s">
        <v>890</v>
      </c>
      <c r="C12" s="360">
        <v>0</v>
      </c>
      <c r="D12" s="360">
        <v>0</v>
      </c>
      <c r="E12" s="360">
        <v>0</v>
      </c>
      <c r="F12" s="360">
        <v>0</v>
      </c>
      <c r="G12" s="360">
        <v>0</v>
      </c>
      <c r="H12" s="360">
        <v>0</v>
      </c>
      <c r="I12" s="360">
        <v>0</v>
      </c>
      <c r="J12" s="360">
        <v>0</v>
      </c>
      <c r="K12" s="204"/>
    </row>
    <row r="13" spans="1:11" ht="15" x14ac:dyDescent="0.2">
      <c r="A13" s="487">
        <v>5</v>
      </c>
      <c r="B13" s="488" t="s">
        <v>891</v>
      </c>
      <c r="C13" s="360">
        <v>0</v>
      </c>
      <c r="D13" s="360">
        <v>0</v>
      </c>
      <c r="E13" s="360">
        <v>0</v>
      </c>
      <c r="F13" s="360">
        <v>0</v>
      </c>
      <c r="G13" s="360">
        <v>0</v>
      </c>
      <c r="H13" s="360">
        <v>0</v>
      </c>
      <c r="I13" s="360">
        <v>0</v>
      </c>
      <c r="J13" s="360">
        <v>0</v>
      </c>
      <c r="K13" s="204"/>
    </row>
    <row r="14" spans="1:11" ht="15" x14ac:dyDescent="0.2">
      <c r="A14" s="487">
        <v>6</v>
      </c>
      <c r="B14" s="488" t="s">
        <v>892</v>
      </c>
      <c r="C14" s="360">
        <v>0</v>
      </c>
      <c r="D14" s="360">
        <v>0</v>
      </c>
      <c r="E14" s="360">
        <v>0</v>
      </c>
      <c r="F14" s="360">
        <v>0</v>
      </c>
      <c r="G14" s="360">
        <v>0</v>
      </c>
      <c r="H14" s="360">
        <v>0</v>
      </c>
      <c r="I14" s="360">
        <v>0</v>
      </c>
      <c r="J14" s="360">
        <v>0</v>
      </c>
      <c r="K14" s="204"/>
    </row>
    <row r="15" spans="1:11" ht="15" x14ac:dyDescent="0.2">
      <c r="A15" s="487">
        <v>7</v>
      </c>
      <c r="B15" s="488" t="s">
        <v>893</v>
      </c>
      <c r="C15" s="360">
        <v>0</v>
      </c>
      <c r="D15" s="360">
        <v>0</v>
      </c>
      <c r="E15" s="360">
        <v>0</v>
      </c>
      <c r="F15" s="360">
        <v>0</v>
      </c>
      <c r="G15" s="360">
        <v>0</v>
      </c>
      <c r="H15" s="360">
        <v>0</v>
      </c>
      <c r="I15" s="360">
        <v>0</v>
      </c>
      <c r="J15" s="360">
        <v>0</v>
      </c>
      <c r="K15" s="204"/>
    </row>
    <row r="16" spans="1:11" ht="15" x14ac:dyDescent="0.2">
      <c r="A16" s="487">
        <v>8</v>
      </c>
      <c r="B16" s="488" t="s">
        <v>894</v>
      </c>
      <c r="C16" s="360">
        <v>0</v>
      </c>
      <c r="D16" s="360">
        <v>0</v>
      </c>
      <c r="E16" s="360">
        <v>0</v>
      </c>
      <c r="F16" s="360">
        <v>0</v>
      </c>
      <c r="G16" s="360">
        <v>0</v>
      </c>
      <c r="H16" s="360">
        <v>0</v>
      </c>
      <c r="I16" s="360">
        <v>0</v>
      </c>
      <c r="J16" s="360">
        <v>0</v>
      </c>
      <c r="K16" s="204"/>
    </row>
    <row r="17" spans="1:13" ht="15" x14ac:dyDescent="0.2">
      <c r="A17" s="487">
        <v>9</v>
      </c>
      <c r="B17" s="488" t="s">
        <v>895</v>
      </c>
      <c r="C17" s="360">
        <v>0</v>
      </c>
      <c r="D17" s="360">
        <v>0</v>
      </c>
      <c r="E17" s="360">
        <v>0</v>
      </c>
      <c r="F17" s="360">
        <v>0</v>
      </c>
      <c r="G17" s="360">
        <v>0</v>
      </c>
      <c r="H17" s="360">
        <v>0</v>
      </c>
      <c r="I17" s="360">
        <v>0</v>
      </c>
      <c r="J17" s="360">
        <v>0</v>
      </c>
      <c r="K17" s="9"/>
      <c r="M17" t="s">
        <v>11</v>
      </c>
    </row>
    <row r="18" spans="1:13" ht="15" x14ac:dyDescent="0.2">
      <c r="A18" s="487">
        <v>10</v>
      </c>
      <c r="B18" s="488" t="s">
        <v>896</v>
      </c>
      <c r="C18" s="360">
        <v>0</v>
      </c>
      <c r="D18" s="360">
        <v>0</v>
      </c>
      <c r="E18" s="360">
        <v>0</v>
      </c>
      <c r="F18" s="360">
        <v>0</v>
      </c>
      <c r="G18" s="360">
        <v>0</v>
      </c>
      <c r="H18" s="360">
        <v>0</v>
      </c>
      <c r="I18" s="360">
        <v>0</v>
      </c>
      <c r="J18" s="360">
        <v>0</v>
      </c>
      <c r="K18" s="9"/>
    </row>
    <row r="19" spans="1:13" ht="15" x14ac:dyDescent="0.2">
      <c r="A19" s="487">
        <v>11</v>
      </c>
      <c r="B19" s="488" t="s">
        <v>897</v>
      </c>
      <c r="C19" s="360">
        <v>0</v>
      </c>
      <c r="D19" s="360">
        <v>0</v>
      </c>
      <c r="E19" s="360">
        <v>0</v>
      </c>
      <c r="F19" s="360">
        <v>0</v>
      </c>
      <c r="G19" s="360">
        <v>0</v>
      </c>
      <c r="H19" s="360">
        <v>0</v>
      </c>
      <c r="I19" s="360">
        <v>0</v>
      </c>
      <c r="J19" s="360">
        <v>0</v>
      </c>
      <c r="K19" s="9"/>
    </row>
    <row r="20" spans="1:13" ht="15" x14ac:dyDescent="0.2">
      <c r="A20" s="487">
        <v>12</v>
      </c>
      <c r="B20" s="488" t="s">
        <v>898</v>
      </c>
      <c r="C20" s="360">
        <v>0</v>
      </c>
      <c r="D20" s="360">
        <v>0</v>
      </c>
      <c r="E20" s="360">
        <v>0</v>
      </c>
      <c r="F20" s="360">
        <v>0</v>
      </c>
      <c r="G20" s="360">
        <v>0</v>
      </c>
      <c r="H20" s="360">
        <v>0</v>
      </c>
      <c r="I20" s="360">
        <v>0</v>
      </c>
      <c r="J20" s="360">
        <v>0</v>
      </c>
      <c r="K20" s="9"/>
    </row>
    <row r="21" spans="1:13" ht="15" x14ac:dyDescent="0.2">
      <c r="A21" s="487">
        <v>13</v>
      </c>
      <c r="B21" s="488" t="s">
        <v>899</v>
      </c>
      <c r="C21" s="360">
        <v>0</v>
      </c>
      <c r="D21" s="360">
        <v>0</v>
      </c>
      <c r="E21" s="360">
        <v>0</v>
      </c>
      <c r="F21" s="360">
        <v>0</v>
      </c>
      <c r="G21" s="360">
        <v>0</v>
      </c>
      <c r="H21" s="360">
        <v>0</v>
      </c>
      <c r="I21" s="360">
        <v>0</v>
      </c>
      <c r="J21" s="360">
        <v>0</v>
      </c>
      <c r="K21" s="18" t="s">
        <v>404</v>
      </c>
    </row>
    <row r="22" spans="1:13" ht="15" x14ac:dyDescent="0.2">
      <c r="A22" s="487">
        <v>14</v>
      </c>
      <c r="B22" s="488" t="s">
        <v>900</v>
      </c>
      <c r="C22" s="360">
        <v>0</v>
      </c>
      <c r="D22" s="360">
        <v>0</v>
      </c>
      <c r="E22" s="360">
        <v>0</v>
      </c>
      <c r="F22" s="360">
        <v>0</v>
      </c>
      <c r="G22" s="360">
        <v>0</v>
      </c>
      <c r="H22" s="360">
        <v>0</v>
      </c>
      <c r="I22" s="360">
        <v>0</v>
      </c>
      <c r="J22" s="360">
        <v>0</v>
      </c>
      <c r="K22" s="9"/>
    </row>
    <row r="23" spans="1:13" x14ac:dyDescent="0.2">
      <c r="A23" s="616" t="s">
        <v>18</v>
      </c>
      <c r="B23" s="617"/>
      <c r="C23" s="360">
        <v>0</v>
      </c>
      <c r="D23" s="360">
        <v>0</v>
      </c>
      <c r="E23" s="360">
        <v>0</v>
      </c>
      <c r="F23" s="360">
        <v>0</v>
      </c>
      <c r="G23" s="360">
        <v>0</v>
      </c>
      <c r="H23" s="360">
        <v>0</v>
      </c>
      <c r="I23" s="360">
        <v>0</v>
      </c>
      <c r="J23" s="360">
        <v>0</v>
      </c>
      <c r="K23" s="9"/>
    </row>
    <row r="26" spans="1:13" ht="12.75" customHeight="1" x14ac:dyDescent="0.2">
      <c r="A26" s="207"/>
      <c r="B26" s="207"/>
      <c r="C26" s="207"/>
      <c r="D26" s="207"/>
      <c r="E26" s="207"/>
      <c r="F26" s="207"/>
    </row>
    <row r="27" spans="1:13" ht="12.75" customHeight="1" x14ac:dyDescent="0.2">
      <c r="A27" s="207" t="s">
        <v>1033</v>
      </c>
      <c r="B27" s="207"/>
      <c r="C27" s="207"/>
      <c r="D27" s="207"/>
      <c r="E27" s="207"/>
      <c r="F27" s="207"/>
      <c r="G27" s="706" t="s">
        <v>901</v>
      </c>
      <c r="H27" s="706"/>
      <c r="I27" s="706"/>
      <c r="J27" s="706"/>
      <c r="K27" s="706"/>
    </row>
    <row r="28" spans="1:13" ht="12.75" customHeight="1" x14ac:dyDescent="0.2">
      <c r="A28" s="207"/>
      <c r="B28" s="207"/>
      <c r="C28" s="207"/>
      <c r="D28" s="207"/>
      <c r="E28" s="207"/>
      <c r="F28" s="207"/>
      <c r="G28" s="706" t="s">
        <v>13</v>
      </c>
      <c r="H28" s="706"/>
      <c r="I28" s="706"/>
      <c r="J28" s="706"/>
      <c r="K28" s="706"/>
    </row>
    <row r="29" spans="1:13" ht="12.75" customHeight="1" x14ac:dyDescent="0.2">
      <c r="F29" s="207"/>
      <c r="G29" s="706" t="s">
        <v>902</v>
      </c>
      <c r="H29" s="706"/>
      <c r="I29" s="706"/>
      <c r="J29" s="706"/>
    </row>
    <row r="30" spans="1:13" x14ac:dyDescent="0.2">
      <c r="H30" s="209" t="s">
        <v>85</v>
      </c>
      <c r="I30" s="209"/>
      <c r="J30" s="209"/>
    </row>
  </sheetData>
  <mergeCells count="15">
    <mergeCell ref="G29:J29"/>
    <mergeCell ref="G5:K5"/>
    <mergeCell ref="A1:H1"/>
    <mergeCell ref="A2:H2"/>
    <mergeCell ref="A4:H4"/>
    <mergeCell ref="K6:K7"/>
    <mergeCell ref="I6:I7"/>
    <mergeCell ref="J6:J7"/>
    <mergeCell ref="G28:K28"/>
    <mergeCell ref="A6:A7"/>
    <mergeCell ref="B6:B7"/>
    <mergeCell ref="C6:E6"/>
    <mergeCell ref="F6:H6"/>
    <mergeCell ref="G27:K27"/>
    <mergeCell ref="A23:B23"/>
  </mergeCells>
  <printOptions horizontalCentered="1"/>
  <pageMargins left="0.70866141732283472" right="0.70866141732283472" top="0.23622047244094491" bottom="0" header="0.31496062992125984" footer="0.31496062992125984"/>
  <pageSetup paperSize="9" scale="93"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view="pageBreakPreview" topLeftCell="A7" zoomScaleNormal="85" zoomScaleSheetLayoutView="100" workbookViewId="0">
      <selection activeCell="A33" sqref="A33"/>
    </sheetView>
  </sheetViews>
  <sheetFormatPr defaultRowHeight="12.75" x14ac:dyDescent="0.2"/>
  <cols>
    <col min="1" max="1" width="7.42578125" customWidth="1"/>
    <col min="2" max="2" width="23.28515625" customWidth="1"/>
    <col min="3" max="4" width="12.7109375" customWidth="1"/>
    <col min="5" max="5" width="14.42578125" customWidth="1"/>
    <col min="6" max="6" width="17" customWidth="1"/>
    <col min="7" max="7" width="14.140625" customWidth="1"/>
    <col min="8" max="8" width="17" customWidth="1"/>
    <col min="9" max="9" width="13" customWidth="1"/>
    <col min="10" max="10" width="17" customWidth="1"/>
    <col min="11" max="11" width="15.5703125" customWidth="1"/>
    <col min="12" max="12" width="17.7109375" customWidth="1"/>
  </cols>
  <sheetData>
    <row r="1" spans="1:12" ht="15" x14ac:dyDescent="0.2">
      <c r="A1" s="86"/>
      <c r="B1" s="86"/>
      <c r="C1" s="86"/>
      <c r="D1" s="86"/>
      <c r="E1" s="86"/>
      <c r="F1" s="86"/>
      <c r="G1" s="86"/>
      <c r="H1" s="86"/>
      <c r="K1" s="715" t="s">
        <v>89</v>
      </c>
      <c r="L1" s="715"/>
    </row>
    <row r="2" spans="1:12" ht="15.75" x14ac:dyDescent="0.25">
      <c r="A2" s="856" t="s">
        <v>0</v>
      </c>
      <c r="B2" s="856"/>
      <c r="C2" s="856"/>
      <c r="D2" s="856"/>
      <c r="E2" s="856"/>
      <c r="F2" s="856"/>
      <c r="G2" s="856"/>
      <c r="H2" s="856"/>
      <c r="I2" s="86"/>
      <c r="J2" s="86"/>
      <c r="K2" s="86"/>
      <c r="L2" s="86"/>
    </row>
    <row r="3" spans="1:12" ht="20.25" x14ac:dyDescent="0.3">
      <c r="A3" s="701" t="s">
        <v>705</v>
      </c>
      <c r="B3" s="701"/>
      <c r="C3" s="701"/>
      <c r="D3" s="701"/>
      <c r="E3" s="701"/>
      <c r="F3" s="701"/>
      <c r="G3" s="701"/>
      <c r="H3" s="701"/>
      <c r="I3" s="86"/>
      <c r="J3" s="86"/>
      <c r="K3" s="86"/>
      <c r="L3" s="86"/>
    </row>
    <row r="4" spans="1:12" x14ac:dyDescent="0.2">
      <c r="A4" s="86"/>
      <c r="B4" s="86"/>
      <c r="C4" s="86"/>
      <c r="D4" s="86"/>
      <c r="E4" s="86"/>
      <c r="F4" s="86"/>
      <c r="G4" s="86"/>
      <c r="H4" s="86"/>
      <c r="I4" s="86"/>
      <c r="J4" s="86"/>
      <c r="K4" s="86"/>
      <c r="L4" s="86"/>
    </row>
    <row r="5" spans="1:12" ht="15.75" x14ac:dyDescent="0.25">
      <c r="A5" s="702" t="s">
        <v>774</v>
      </c>
      <c r="B5" s="702"/>
      <c r="C5" s="702"/>
      <c r="D5" s="702"/>
      <c r="E5" s="702"/>
      <c r="F5" s="702"/>
      <c r="G5" s="702"/>
      <c r="H5" s="702"/>
      <c r="I5" s="702"/>
      <c r="J5" s="702"/>
      <c r="K5" s="702"/>
      <c r="L5" s="702"/>
    </row>
    <row r="6" spans="1:12" x14ac:dyDescent="0.2">
      <c r="A6" s="86"/>
      <c r="B6" s="86"/>
      <c r="C6" s="86"/>
      <c r="D6" s="86"/>
      <c r="E6" s="86"/>
      <c r="F6" s="86"/>
      <c r="G6" s="86"/>
      <c r="H6" s="86"/>
      <c r="I6" s="86"/>
      <c r="J6" s="86"/>
      <c r="K6" s="86"/>
      <c r="L6" s="86"/>
    </row>
    <row r="7" spans="1:12" x14ac:dyDescent="0.2">
      <c r="A7" s="640" t="s">
        <v>904</v>
      </c>
      <c r="B7" s="640"/>
      <c r="C7" s="86"/>
      <c r="D7" s="86"/>
      <c r="E7" s="86"/>
      <c r="F7" s="86"/>
      <c r="G7" s="86"/>
      <c r="H7" s="283"/>
      <c r="I7" s="86"/>
      <c r="J7" s="86"/>
      <c r="K7" s="86"/>
      <c r="L7" s="86"/>
    </row>
    <row r="8" spans="1:12" ht="18" x14ac:dyDescent="0.25">
      <c r="A8" s="89"/>
      <c r="B8" s="89"/>
      <c r="C8" s="86"/>
      <c r="D8" s="86"/>
      <c r="E8" s="86"/>
      <c r="F8" s="86"/>
      <c r="G8" s="86"/>
      <c r="H8" s="86"/>
      <c r="I8" s="109"/>
      <c r="J8" s="132"/>
      <c r="K8" s="711" t="s">
        <v>782</v>
      </c>
      <c r="L8" s="711"/>
    </row>
    <row r="9" spans="1:12" ht="27.75" customHeight="1" x14ac:dyDescent="0.2">
      <c r="A9" s="854" t="s">
        <v>220</v>
      </c>
      <c r="B9" s="854" t="s">
        <v>219</v>
      </c>
      <c r="C9" s="632" t="s">
        <v>493</v>
      </c>
      <c r="D9" s="632" t="s">
        <v>494</v>
      </c>
      <c r="E9" s="852" t="s">
        <v>495</v>
      </c>
      <c r="F9" s="852"/>
      <c r="G9" s="852" t="s">
        <v>451</v>
      </c>
      <c r="H9" s="852"/>
      <c r="I9" s="852" t="s">
        <v>230</v>
      </c>
      <c r="J9" s="852"/>
      <c r="K9" s="853" t="s">
        <v>231</v>
      </c>
      <c r="L9" s="853"/>
    </row>
    <row r="10" spans="1:12" ht="43.9" customHeight="1" x14ac:dyDescent="0.2">
      <c r="A10" s="855"/>
      <c r="B10" s="855"/>
      <c r="C10" s="632"/>
      <c r="D10" s="632"/>
      <c r="E10" s="5" t="s">
        <v>218</v>
      </c>
      <c r="F10" s="5" t="s">
        <v>201</v>
      </c>
      <c r="G10" s="5" t="s">
        <v>218</v>
      </c>
      <c r="H10" s="5" t="s">
        <v>201</v>
      </c>
      <c r="I10" s="5" t="s">
        <v>218</v>
      </c>
      <c r="J10" s="5" t="s">
        <v>201</v>
      </c>
      <c r="K10" s="5" t="s">
        <v>874</v>
      </c>
      <c r="L10" s="5" t="s">
        <v>873</v>
      </c>
    </row>
    <row r="11" spans="1:12" s="14" customFormat="1" x14ac:dyDescent="0.2">
      <c r="A11" s="90">
        <v>1</v>
      </c>
      <c r="B11" s="90">
        <v>2</v>
      </c>
      <c r="C11" s="90">
        <v>3</v>
      </c>
      <c r="D11" s="90">
        <v>4</v>
      </c>
      <c r="E11" s="90">
        <v>5</v>
      </c>
      <c r="F11" s="90">
        <v>6</v>
      </c>
      <c r="G11" s="90">
        <v>7</v>
      </c>
      <c r="H11" s="90">
        <v>8</v>
      </c>
      <c r="I11" s="90">
        <v>9</v>
      </c>
      <c r="J11" s="90">
        <v>10</v>
      </c>
      <c r="K11" s="90">
        <v>11</v>
      </c>
      <c r="L11" s="90">
        <v>12</v>
      </c>
    </row>
    <row r="12" spans="1:12" ht="15" x14ac:dyDescent="0.3">
      <c r="A12" s="487">
        <v>1</v>
      </c>
      <c r="B12" s="488" t="s">
        <v>887</v>
      </c>
      <c r="C12" s="489">
        <v>927</v>
      </c>
      <c r="D12" s="92">
        <v>212413</v>
      </c>
      <c r="E12" s="92">
        <v>927</v>
      </c>
      <c r="F12" s="92">
        <v>212413</v>
      </c>
      <c r="G12" s="92">
        <v>433</v>
      </c>
      <c r="H12" s="92">
        <v>57009</v>
      </c>
      <c r="I12" s="92">
        <v>927</v>
      </c>
      <c r="J12" s="92">
        <v>187697</v>
      </c>
      <c r="K12" s="92">
        <v>7100</v>
      </c>
      <c r="L12" s="92">
        <v>1903</v>
      </c>
    </row>
    <row r="13" spans="1:12" ht="15" x14ac:dyDescent="0.3">
      <c r="A13" s="487">
        <v>2</v>
      </c>
      <c r="B13" s="488" t="s">
        <v>888</v>
      </c>
      <c r="C13" s="489">
        <v>884</v>
      </c>
      <c r="D13" s="92">
        <v>188212</v>
      </c>
      <c r="E13" s="92">
        <v>884</v>
      </c>
      <c r="F13" s="92">
        <v>188212</v>
      </c>
      <c r="G13" s="92">
        <v>424</v>
      </c>
      <c r="H13" s="92">
        <v>53196</v>
      </c>
      <c r="I13" s="92">
        <v>884</v>
      </c>
      <c r="J13" s="92">
        <v>154334</v>
      </c>
      <c r="K13" s="92">
        <v>8456</v>
      </c>
      <c r="L13" s="92">
        <v>1625</v>
      </c>
    </row>
    <row r="14" spans="1:12" ht="15" x14ac:dyDescent="0.3">
      <c r="A14" s="487">
        <v>3</v>
      </c>
      <c r="B14" s="488" t="s">
        <v>889</v>
      </c>
      <c r="C14" s="489">
        <v>693</v>
      </c>
      <c r="D14" s="92">
        <v>61341</v>
      </c>
      <c r="E14" s="92">
        <v>693</v>
      </c>
      <c r="F14" s="92">
        <v>60846</v>
      </c>
      <c r="G14" s="92">
        <v>295</v>
      </c>
      <c r="H14" s="92">
        <v>20224</v>
      </c>
      <c r="I14" s="92">
        <v>693</v>
      </c>
      <c r="J14" s="92">
        <v>49686</v>
      </c>
      <c r="K14" s="92">
        <v>3748</v>
      </c>
      <c r="L14" s="92">
        <v>193</v>
      </c>
    </row>
    <row r="15" spans="1:12" ht="15" x14ac:dyDescent="0.3">
      <c r="A15" s="487">
        <v>4</v>
      </c>
      <c r="B15" s="488" t="s">
        <v>890</v>
      </c>
      <c r="C15" s="489">
        <v>741</v>
      </c>
      <c r="D15" s="92">
        <v>134115</v>
      </c>
      <c r="E15" s="92">
        <v>741</v>
      </c>
      <c r="F15" s="92">
        <v>132417</v>
      </c>
      <c r="G15" s="92">
        <v>353</v>
      </c>
      <c r="H15" s="92">
        <v>40538</v>
      </c>
      <c r="I15" s="92">
        <v>741</v>
      </c>
      <c r="J15" s="92">
        <v>109974</v>
      </c>
      <c r="K15" s="92">
        <v>3123</v>
      </c>
      <c r="L15" s="92">
        <v>446</v>
      </c>
    </row>
    <row r="16" spans="1:12" ht="15" x14ac:dyDescent="0.3">
      <c r="A16" s="487">
        <v>5</v>
      </c>
      <c r="B16" s="488" t="s">
        <v>891</v>
      </c>
      <c r="C16" s="489">
        <v>882</v>
      </c>
      <c r="D16" s="92">
        <v>118707</v>
      </c>
      <c r="E16" s="92">
        <v>882</v>
      </c>
      <c r="F16" s="92">
        <v>118707</v>
      </c>
      <c r="G16" s="92">
        <v>448</v>
      </c>
      <c r="H16" s="92">
        <v>36181</v>
      </c>
      <c r="I16" s="92">
        <v>882</v>
      </c>
      <c r="J16" s="92">
        <v>118707</v>
      </c>
      <c r="K16" s="92">
        <v>6763</v>
      </c>
      <c r="L16" s="92">
        <v>601</v>
      </c>
    </row>
    <row r="17" spans="1:13" ht="15" x14ac:dyDescent="0.3">
      <c r="A17" s="487">
        <v>6</v>
      </c>
      <c r="B17" s="488" t="s">
        <v>892</v>
      </c>
      <c r="C17" s="489">
        <v>535</v>
      </c>
      <c r="D17" s="92">
        <v>79289</v>
      </c>
      <c r="E17" s="92">
        <v>535</v>
      </c>
      <c r="F17" s="92">
        <v>63457</v>
      </c>
      <c r="G17" s="92">
        <v>243</v>
      </c>
      <c r="H17" s="92">
        <v>23220</v>
      </c>
      <c r="I17" s="92">
        <v>535</v>
      </c>
      <c r="J17" s="92">
        <v>64224</v>
      </c>
      <c r="K17" s="92">
        <v>2743</v>
      </c>
      <c r="L17" s="92">
        <v>291</v>
      </c>
    </row>
    <row r="18" spans="1:13" ht="15" x14ac:dyDescent="0.3">
      <c r="A18" s="487">
        <v>7</v>
      </c>
      <c r="B18" s="488" t="s">
        <v>893</v>
      </c>
      <c r="C18" s="489">
        <v>951</v>
      </c>
      <c r="D18" s="92">
        <v>187342</v>
      </c>
      <c r="E18" s="92">
        <v>951</v>
      </c>
      <c r="F18" s="92">
        <v>187342</v>
      </c>
      <c r="G18" s="92">
        <v>500</v>
      </c>
      <c r="H18" s="92">
        <v>51799</v>
      </c>
      <c r="I18" s="92">
        <v>951</v>
      </c>
      <c r="J18" s="92">
        <v>154033</v>
      </c>
      <c r="K18" s="92">
        <v>12121</v>
      </c>
      <c r="L18" s="92">
        <v>221</v>
      </c>
    </row>
    <row r="19" spans="1:13" ht="15" x14ac:dyDescent="0.3">
      <c r="A19" s="487">
        <v>8</v>
      </c>
      <c r="B19" s="488" t="s">
        <v>894</v>
      </c>
      <c r="C19" s="489">
        <v>956</v>
      </c>
      <c r="D19" s="92">
        <v>229455</v>
      </c>
      <c r="E19" s="92">
        <v>956</v>
      </c>
      <c r="F19" s="92">
        <v>229455</v>
      </c>
      <c r="G19" s="92">
        <v>466</v>
      </c>
      <c r="H19" s="92">
        <v>61755</v>
      </c>
      <c r="I19" s="92">
        <v>956</v>
      </c>
      <c r="J19" s="92">
        <v>175632</v>
      </c>
      <c r="K19" s="92">
        <v>11296</v>
      </c>
      <c r="L19" s="92">
        <v>3870</v>
      </c>
    </row>
    <row r="20" spans="1:13" ht="15" x14ac:dyDescent="0.3">
      <c r="A20" s="487">
        <v>9</v>
      </c>
      <c r="B20" s="488" t="s">
        <v>895</v>
      </c>
      <c r="C20" s="489">
        <v>944</v>
      </c>
      <c r="D20" s="92">
        <v>265419</v>
      </c>
      <c r="E20" s="92">
        <v>944</v>
      </c>
      <c r="F20" s="92">
        <v>265419</v>
      </c>
      <c r="G20" s="92">
        <v>373</v>
      </c>
      <c r="H20" s="92">
        <v>72813</v>
      </c>
      <c r="I20" s="92">
        <v>944</v>
      </c>
      <c r="J20" s="92">
        <v>201084</v>
      </c>
      <c r="K20" s="92">
        <v>13313</v>
      </c>
      <c r="L20" s="92">
        <v>2414</v>
      </c>
    </row>
    <row r="21" spans="1:13" ht="15" x14ac:dyDescent="0.3">
      <c r="A21" s="487">
        <v>10</v>
      </c>
      <c r="B21" s="488" t="s">
        <v>896</v>
      </c>
      <c r="C21" s="489">
        <v>1420</v>
      </c>
      <c r="D21" s="92">
        <v>554676</v>
      </c>
      <c r="E21" s="92">
        <v>1420</v>
      </c>
      <c r="F21" s="92">
        <v>541356</v>
      </c>
      <c r="G21" s="92">
        <v>535</v>
      </c>
      <c r="H21" s="92">
        <v>146563</v>
      </c>
      <c r="I21" s="92">
        <v>1420</v>
      </c>
      <c r="J21" s="92">
        <v>454834</v>
      </c>
      <c r="K21" s="92">
        <v>19789</v>
      </c>
      <c r="L21" s="92">
        <v>5496</v>
      </c>
    </row>
    <row r="22" spans="1:13" ht="15" x14ac:dyDescent="0.3">
      <c r="A22" s="487">
        <v>11</v>
      </c>
      <c r="B22" s="488" t="s">
        <v>897</v>
      </c>
      <c r="C22" s="489">
        <v>1232</v>
      </c>
      <c r="D22" s="92">
        <v>278784</v>
      </c>
      <c r="E22" s="92">
        <v>1232</v>
      </c>
      <c r="F22" s="92">
        <v>275784</v>
      </c>
      <c r="G22" s="92">
        <v>505</v>
      </c>
      <c r="H22" s="92">
        <v>78815</v>
      </c>
      <c r="I22" s="92">
        <v>1232</v>
      </c>
      <c r="J22" s="92">
        <v>231398</v>
      </c>
      <c r="K22" s="92">
        <v>7456</v>
      </c>
      <c r="L22" s="92">
        <v>1468</v>
      </c>
    </row>
    <row r="23" spans="1:13" ht="15" x14ac:dyDescent="0.3">
      <c r="A23" s="487">
        <v>12</v>
      </c>
      <c r="B23" s="488" t="s">
        <v>898</v>
      </c>
      <c r="C23" s="489">
        <v>321</v>
      </c>
      <c r="D23" s="92">
        <v>89984</v>
      </c>
      <c r="E23" s="92">
        <v>321</v>
      </c>
      <c r="F23" s="92">
        <v>74568</v>
      </c>
      <c r="G23" s="92">
        <v>153</v>
      </c>
      <c r="H23" s="92">
        <v>24620</v>
      </c>
      <c r="I23" s="92">
        <v>321</v>
      </c>
      <c r="J23" s="92">
        <v>72887</v>
      </c>
      <c r="K23" s="92">
        <v>1083</v>
      </c>
      <c r="L23" s="92">
        <v>162</v>
      </c>
    </row>
    <row r="24" spans="1:13" ht="15" x14ac:dyDescent="0.3">
      <c r="A24" s="487">
        <v>13</v>
      </c>
      <c r="B24" s="488" t="s">
        <v>899</v>
      </c>
      <c r="C24" s="489">
        <v>1277</v>
      </c>
      <c r="D24" s="92">
        <v>207695</v>
      </c>
      <c r="E24" s="92">
        <v>1277</v>
      </c>
      <c r="F24" s="92">
        <v>207695</v>
      </c>
      <c r="G24" s="92">
        <v>539</v>
      </c>
      <c r="H24" s="92">
        <v>56496</v>
      </c>
      <c r="I24" s="92">
        <v>1277</v>
      </c>
      <c r="J24" s="92">
        <v>168310</v>
      </c>
      <c r="K24" s="92">
        <v>2347</v>
      </c>
      <c r="L24" s="92">
        <v>1060</v>
      </c>
    </row>
    <row r="25" spans="1:13" ht="15" x14ac:dyDescent="0.3">
      <c r="A25" s="487">
        <v>14</v>
      </c>
      <c r="B25" s="488" t="s">
        <v>900</v>
      </c>
      <c r="C25" s="489">
        <v>578</v>
      </c>
      <c r="D25" s="92">
        <v>121319</v>
      </c>
      <c r="E25" s="92">
        <v>578</v>
      </c>
      <c r="F25" s="92">
        <v>116325</v>
      </c>
      <c r="G25" s="92">
        <v>270</v>
      </c>
      <c r="H25" s="92">
        <v>33456</v>
      </c>
      <c r="I25" s="92">
        <v>578</v>
      </c>
      <c r="J25" s="92">
        <v>100695</v>
      </c>
      <c r="K25" s="92">
        <v>1963</v>
      </c>
      <c r="L25" s="92">
        <v>498</v>
      </c>
    </row>
    <row r="26" spans="1:13" x14ac:dyDescent="0.2">
      <c r="A26" s="28" t="s">
        <v>18</v>
      </c>
      <c r="B26" s="9"/>
      <c r="C26" s="306">
        <v>12341</v>
      </c>
      <c r="D26" s="306">
        <v>2728751</v>
      </c>
      <c r="E26" s="306">
        <v>12341</v>
      </c>
      <c r="F26" s="306">
        <v>2673996</v>
      </c>
      <c r="G26" s="306">
        <v>5537</v>
      </c>
      <c r="H26" s="306">
        <v>756685</v>
      </c>
      <c r="I26" s="306">
        <v>12341</v>
      </c>
      <c r="J26" s="306">
        <v>2243495</v>
      </c>
      <c r="K26" s="306">
        <v>101301</v>
      </c>
      <c r="L26" s="306">
        <v>20248</v>
      </c>
      <c r="M26" s="490"/>
    </row>
    <row r="27" spans="1:13" x14ac:dyDescent="0.2">
      <c r="A27" s="93"/>
      <c r="B27" s="93"/>
      <c r="C27" s="86"/>
      <c r="D27" s="86"/>
      <c r="E27" s="86"/>
      <c r="F27" s="86"/>
      <c r="G27" s="86"/>
      <c r="H27" s="86"/>
      <c r="I27" s="86"/>
      <c r="J27" s="86"/>
      <c r="K27" s="86"/>
      <c r="L27" s="86"/>
    </row>
    <row r="28" spans="1:13" x14ac:dyDescent="0.2">
      <c r="A28" s="86"/>
      <c r="B28" s="86"/>
      <c r="C28" s="86"/>
      <c r="D28" s="86"/>
      <c r="E28" s="86"/>
      <c r="F28" s="86"/>
      <c r="G28" s="86"/>
      <c r="H28" s="86"/>
      <c r="I28" s="86"/>
      <c r="J28" s="86"/>
      <c r="K28" s="86"/>
      <c r="L28" s="86"/>
    </row>
    <row r="29" spans="1:13" x14ac:dyDescent="0.2">
      <c r="A29" s="86"/>
      <c r="B29" s="86"/>
      <c r="C29" s="86"/>
      <c r="D29" s="86"/>
      <c r="E29" s="86"/>
      <c r="F29" s="86"/>
      <c r="G29" s="86"/>
      <c r="H29" s="86"/>
      <c r="I29" s="86"/>
      <c r="J29" s="86"/>
      <c r="K29" s="86"/>
      <c r="L29" s="86"/>
    </row>
    <row r="31" spans="1:13" x14ac:dyDescent="0.2">
      <c r="A31" s="857"/>
      <c r="B31" s="857"/>
      <c r="C31" s="857"/>
      <c r="D31" s="857"/>
      <c r="E31" s="857"/>
      <c r="F31" s="857"/>
      <c r="G31" s="857"/>
      <c r="H31" s="857"/>
      <c r="I31" s="857"/>
      <c r="J31" s="857"/>
      <c r="K31" s="857"/>
      <c r="L31" s="857"/>
    </row>
    <row r="32" spans="1:13" x14ac:dyDescent="0.2">
      <c r="A32" s="86"/>
      <c r="B32" s="86"/>
      <c r="C32" s="86"/>
      <c r="D32" s="86"/>
      <c r="E32" s="86"/>
      <c r="F32" s="86"/>
      <c r="G32" s="86"/>
      <c r="H32" s="86"/>
      <c r="I32" s="86"/>
      <c r="J32" s="86"/>
      <c r="K32" s="86"/>
      <c r="L32" s="86"/>
    </row>
    <row r="33" spans="1:12" ht="15.75" x14ac:dyDescent="0.25">
      <c r="A33" s="96" t="s">
        <v>1033</v>
      </c>
      <c r="B33" s="96"/>
      <c r="C33" s="96"/>
      <c r="D33" s="96"/>
      <c r="E33" s="96"/>
      <c r="F33" s="96"/>
      <c r="G33" s="96"/>
      <c r="H33" s="96"/>
      <c r="I33" s="851" t="s">
        <v>901</v>
      </c>
      <c r="J33" s="851"/>
      <c r="K33" s="86"/>
      <c r="L33" s="86"/>
    </row>
    <row r="34" spans="1:12" ht="15.75" customHeight="1" x14ac:dyDescent="0.2">
      <c r="A34" s="682" t="s">
        <v>13</v>
      </c>
      <c r="B34" s="682"/>
      <c r="C34" s="682"/>
      <c r="D34" s="682"/>
      <c r="E34" s="682"/>
      <c r="F34" s="682"/>
      <c r="G34" s="682"/>
      <c r="H34" s="682"/>
      <c r="I34" s="682"/>
      <c r="J34" s="682"/>
      <c r="K34" s="86"/>
      <c r="L34" s="86"/>
    </row>
    <row r="35" spans="1:12" ht="15.6" customHeight="1" x14ac:dyDescent="0.2">
      <c r="A35" s="682" t="s">
        <v>906</v>
      </c>
      <c r="B35" s="682"/>
      <c r="C35" s="682"/>
      <c r="D35" s="682"/>
      <c r="E35" s="682"/>
      <c r="F35" s="682"/>
      <c r="G35" s="682"/>
      <c r="H35" s="682"/>
      <c r="I35" s="682"/>
      <c r="J35" s="682"/>
      <c r="K35" s="86"/>
      <c r="L35" s="86"/>
    </row>
    <row r="36" spans="1:12" x14ac:dyDescent="0.2">
      <c r="A36" s="86"/>
      <c r="B36" s="86"/>
      <c r="C36" s="86"/>
      <c r="D36" s="86"/>
      <c r="E36" s="86"/>
      <c r="F36" s="86"/>
      <c r="I36" s="34" t="s">
        <v>85</v>
      </c>
      <c r="J36" s="34"/>
      <c r="K36" s="34"/>
      <c r="L36" s="34"/>
    </row>
  </sheetData>
  <mergeCells count="19">
    <mergeCell ref="A35:J35"/>
    <mergeCell ref="B9:B10"/>
    <mergeCell ref="A9:A10"/>
    <mergeCell ref="C9:C10"/>
    <mergeCell ref="A2:H2"/>
    <mergeCell ref="A3:H3"/>
    <mergeCell ref="A31:H31"/>
    <mergeCell ref="I31:L31"/>
    <mergeCell ref="A7:B7"/>
    <mergeCell ref="A5:L5"/>
    <mergeCell ref="K1:L1"/>
    <mergeCell ref="A34:J34"/>
    <mergeCell ref="I33:J33"/>
    <mergeCell ref="G9:H9"/>
    <mergeCell ref="D9:D10"/>
    <mergeCell ref="E9:F9"/>
    <mergeCell ref="I9:J9"/>
    <mergeCell ref="K9:L9"/>
    <mergeCell ref="K8:L8"/>
  </mergeCells>
  <printOptions horizontalCentered="1"/>
  <pageMargins left="0.70866141732283472" right="0.70866141732283472" top="0.23622047244094491" bottom="0" header="0.31496062992125984" footer="0.31496062992125984"/>
  <pageSetup paperSize="9" scale="73" orientation="landscape" r:id="rId1"/>
  <colBreaks count="1" manualBreakCount="1">
    <brk id="12" max="37"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view="pageBreakPreview" zoomScaleSheetLayoutView="100" workbookViewId="0">
      <selection activeCell="A29" sqref="A29"/>
    </sheetView>
  </sheetViews>
  <sheetFormatPr defaultColWidth="8.85546875" defaultRowHeight="12.75" x14ac:dyDescent="0.2"/>
  <cols>
    <col min="1" max="1" width="11.140625" style="86" customWidth="1"/>
    <col min="2" max="2" width="19.140625" style="86" customWidth="1"/>
    <col min="3" max="3" width="20.5703125" style="86" customWidth="1"/>
    <col min="4" max="4" width="22.28515625" style="86" customWidth="1"/>
    <col min="5" max="5" width="25.42578125" style="86" customWidth="1"/>
    <col min="6" max="6" width="27.42578125" style="86" customWidth="1"/>
    <col min="7" max="16384" width="8.85546875" style="86"/>
  </cols>
  <sheetData>
    <row r="1" spans="1:7" ht="12.75" customHeight="1" x14ac:dyDescent="0.2">
      <c r="D1" s="269"/>
      <c r="E1" s="269"/>
      <c r="F1" s="270" t="s">
        <v>101</v>
      </c>
    </row>
    <row r="2" spans="1:7" ht="15" customHeight="1" x14ac:dyDescent="0.25">
      <c r="B2" s="856" t="s">
        <v>0</v>
      </c>
      <c r="C2" s="856"/>
      <c r="D2" s="856"/>
      <c r="E2" s="856"/>
      <c r="F2" s="856"/>
    </row>
    <row r="3" spans="1:7" ht="20.25" x14ac:dyDescent="0.3">
      <c r="B3" s="701" t="s">
        <v>705</v>
      </c>
      <c r="C3" s="701"/>
      <c r="D3" s="701"/>
      <c r="E3" s="701"/>
      <c r="F3" s="701"/>
    </row>
    <row r="4" spans="1:7" ht="11.25" customHeight="1" x14ac:dyDescent="0.2"/>
    <row r="5" spans="1:7" x14ac:dyDescent="0.2">
      <c r="A5" s="859" t="s">
        <v>448</v>
      </c>
      <c r="B5" s="859"/>
      <c r="C5" s="859"/>
      <c r="D5" s="859"/>
      <c r="E5" s="859"/>
      <c r="F5" s="859"/>
    </row>
    <row r="6" spans="1:7" ht="8.4499999999999993" customHeight="1" x14ac:dyDescent="0.25">
      <c r="A6" s="88"/>
      <c r="B6" s="88"/>
      <c r="C6" s="88"/>
      <c r="D6" s="88"/>
      <c r="E6" s="88"/>
      <c r="F6" s="88"/>
    </row>
    <row r="7" spans="1:7" ht="18" customHeight="1" x14ac:dyDescent="0.2">
      <c r="A7" s="640" t="s">
        <v>904</v>
      </c>
      <c r="B7" s="640"/>
    </row>
    <row r="8" spans="1:7" ht="18" hidden="1" customHeight="1" x14ac:dyDescent="0.25">
      <c r="A8" s="89" t="s">
        <v>1</v>
      </c>
    </row>
    <row r="9" spans="1:7" ht="30.6" customHeight="1" x14ac:dyDescent="0.2">
      <c r="A9" s="854" t="s">
        <v>2</v>
      </c>
      <c r="B9" s="854" t="s">
        <v>3</v>
      </c>
      <c r="C9" s="860" t="s">
        <v>444</v>
      </c>
      <c r="D9" s="861"/>
      <c r="E9" s="862" t="s">
        <v>447</v>
      </c>
      <c r="F9" s="862"/>
    </row>
    <row r="10" spans="1:7" s="97" customFormat="1" ht="25.5" x14ac:dyDescent="0.2">
      <c r="A10" s="854"/>
      <c r="B10" s="854"/>
      <c r="C10" s="90" t="s">
        <v>445</v>
      </c>
      <c r="D10" s="90" t="s">
        <v>446</v>
      </c>
      <c r="E10" s="90" t="s">
        <v>445</v>
      </c>
      <c r="F10" s="90" t="s">
        <v>446</v>
      </c>
      <c r="G10" s="117"/>
    </row>
    <row r="11" spans="1:7" s="165" customFormat="1" x14ac:dyDescent="0.2">
      <c r="A11" s="319">
        <v>1</v>
      </c>
      <c r="B11" s="319">
        <v>2</v>
      </c>
      <c r="C11" s="319">
        <v>3</v>
      </c>
      <c r="D11" s="319">
        <v>4</v>
      </c>
      <c r="E11" s="319">
        <v>5</v>
      </c>
      <c r="F11" s="319">
        <v>6</v>
      </c>
    </row>
    <row r="12" spans="1:7" ht="15" x14ac:dyDescent="0.2">
      <c r="A12" s="487">
        <v>1</v>
      </c>
      <c r="B12" s="488" t="s">
        <v>887</v>
      </c>
      <c r="C12" s="491">
        <v>494</v>
      </c>
      <c r="D12" s="92">
        <v>494</v>
      </c>
      <c r="E12" s="92">
        <f>'AT_17_Coverage-RBSK '!G12</f>
        <v>433</v>
      </c>
      <c r="F12" s="92">
        <f>E12</f>
        <v>433</v>
      </c>
    </row>
    <row r="13" spans="1:7" ht="15" x14ac:dyDescent="0.2">
      <c r="A13" s="487">
        <v>2</v>
      </c>
      <c r="B13" s="488" t="s">
        <v>888</v>
      </c>
      <c r="C13" s="491">
        <v>460</v>
      </c>
      <c r="D13" s="92">
        <v>460</v>
      </c>
      <c r="E13" s="92">
        <f>'AT_17_Coverage-RBSK '!G13</f>
        <v>424</v>
      </c>
      <c r="F13" s="92">
        <f t="shared" ref="F13:F25" si="0">E13</f>
        <v>424</v>
      </c>
    </row>
    <row r="14" spans="1:7" ht="15" x14ac:dyDescent="0.2">
      <c r="A14" s="487">
        <v>3</v>
      </c>
      <c r="B14" s="488" t="s">
        <v>889</v>
      </c>
      <c r="C14" s="491">
        <v>398</v>
      </c>
      <c r="D14" s="92">
        <v>398</v>
      </c>
      <c r="E14" s="92">
        <f>'AT_17_Coverage-RBSK '!G14</f>
        <v>295</v>
      </c>
      <c r="F14" s="92">
        <f t="shared" si="0"/>
        <v>295</v>
      </c>
    </row>
    <row r="15" spans="1:7" ht="15" x14ac:dyDescent="0.2">
      <c r="A15" s="487">
        <v>4</v>
      </c>
      <c r="B15" s="488" t="s">
        <v>890</v>
      </c>
      <c r="C15" s="491">
        <v>388</v>
      </c>
      <c r="D15" s="92">
        <v>388</v>
      </c>
      <c r="E15" s="92">
        <f>'AT_17_Coverage-RBSK '!G15</f>
        <v>353</v>
      </c>
      <c r="F15" s="92">
        <f t="shared" si="0"/>
        <v>353</v>
      </c>
    </row>
    <row r="16" spans="1:7" ht="15" x14ac:dyDescent="0.2">
      <c r="A16" s="487">
        <v>5</v>
      </c>
      <c r="B16" s="488" t="s">
        <v>891</v>
      </c>
      <c r="C16" s="491">
        <v>434</v>
      </c>
      <c r="D16" s="92">
        <v>434</v>
      </c>
      <c r="E16" s="92">
        <f>'AT_17_Coverage-RBSK '!G16</f>
        <v>448</v>
      </c>
      <c r="F16" s="92">
        <f t="shared" si="0"/>
        <v>448</v>
      </c>
    </row>
    <row r="17" spans="1:6" ht="15" x14ac:dyDescent="0.2">
      <c r="A17" s="487">
        <v>6</v>
      </c>
      <c r="B17" s="488" t="s">
        <v>892</v>
      </c>
      <c r="C17" s="491">
        <v>292</v>
      </c>
      <c r="D17" s="92">
        <v>292</v>
      </c>
      <c r="E17" s="92">
        <f>'AT_17_Coverage-RBSK '!G17</f>
        <v>243</v>
      </c>
      <c r="F17" s="92">
        <f t="shared" si="0"/>
        <v>243</v>
      </c>
    </row>
    <row r="18" spans="1:6" ht="15" x14ac:dyDescent="0.2">
      <c r="A18" s="487">
        <v>7</v>
      </c>
      <c r="B18" s="488" t="s">
        <v>893</v>
      </c>
      <c r="C18" s="491">
        <v>451</v>
      </c>
      <c r="D18" s="92">
        <v>451</v>
      </c>
      <c r="E18" s="92">
        <f>'AT_17_Coverage-RBSK '!G18</f>
        <v>500</v>
      </c>
      <c r="F18" s="92">
        <f t="shared" si="0"/>
        <v>500</v>
      </c>
    </row>
    <row r="19" spans="1:6" ht="15" x14ac:dyDescent="0.2">
      <c r="A19" s="487">
        <v>8</v>
      </c>
      <c r="B19" s="488" t="s">
        <v>894</v>
      </c>
      <c r="C19" s="491">
        <v>490</v>
      </c>
      <c r="D19" s="92">
        <v>490</v>
      </c>
      <c r="E19" s="92">
        <f>'AT_17_Coverage-RBSK '!G19</f>
        <v>466</v>
      </c>
      <c r="F19" s="92">
        <f t="shared" si="0"/>
        <v>466</v>
      </c>
    </row>
    <row r="20" spans="1:6" ht="15" x14ac:dyDescent="0.2">
      <c r="A20" s="487">
        <v>9</v>
      </c>
      <c r="B20" s="488" t="s">
        <v>895</v>
      </c>
      <c r="C20" s="491">
        <v>571</v>
      </c>
      <c r="D20" s="92">
        <v>571</v>
      </c>
      <c r="E20" s="92">
        <f>'AT_17_Coverage-RBSK '!G20</f>
        <v>373</v>
      </c>
      <c r="F20" s="92">
        <f t="shared" si="0"/>
        <v>373</v>
      </c>
    </row>
    <row r="21" spans="1:6" ht="15" x14ac:dyDescent="0.2">
      <c r="A21" s="487">
        <v>10</v>
      </c>
      <c r="B21" s="488" t="s">
        <v>896</v>
      </c>
      <c r="C21" s="491">
        <v>885</v>
      </c>
      <c r="D21" s="92">
        <v>885</v>
      </c>
      <c r="E21" s="92">
        <f>'AT_17_Coverage-RBSK '!G21</f>
        <v>535</v>
      </c>
      <c r="F21" s="92">
        <f t="shared" si="0"/>
        <v>535</v>
      </c>
    </row>
    <row r="22" spans="1:6" ht="15" x14ac:dyDescent="0.2">
      <c r="A22" s="487">
        <v>11</v>
      </c>
      <c r="B22" s="488" t="s">
        <v>897</v>
      </c>
      <c r="C22" s="491">
        <v>727</v>
      </c>
      <c r="D22" s="92">
        <v>727</v>
      </c>
      <c r="E22" s="92">
        <f>'AT_17_Coverage-RBSK '!G22</f>
        <v>505</v>
      </c>
      <c r="F22" s="92">
        <f t="shared" si="0"/>
        <v>505</v>
      </c>
    </row>
    <row r="23" spans="1:6" ht="15" x14ac:dyDescent="0.2">
      <c r="A23" s="487">
        <v>12</v>
      </c>
      <c r="B23" s="488" t="s">
        <v>898</v>
      </c>
      <c r="C23" s="491">
        <v>168</v>
      </c>
      <c r="D23" s="92">
        <v>168</v>
      </c>
      <c r="E23" s="92">
        <f>'AT_17_Coverage-RBSK '!G23</f>
        <v>153</v>
      </c>
      <c r="F23" s="92">
        <f t="shared" si="0"/>
        <v>153</v>
      </c>
    </row>
    <row r="24" spans="1:6" ht="15" x14ac:dyDescent="0.2">
      <c r="A24" s="487">
        <v>13</v>
      </c>
      <c r="B24" s="488" t="s">
        <v>899</v>
      </c>
      <c r="C24" s="491">
        <v>738</v>
      </c>
      <c r="D24" s="92">
        <v>738</v>
      </c>
      <c r="E24" s="92">
        <f>'AT_17_Coverage-RBSK '!G24</f>
        <v>539</v>
      </c>
      <c r="F24" s="92">
        <f t="shared" si="0"/>
        <v>539</v>
      </c>
    </row>
    <row r="25" spans="1:6" ht="15" x14ac:dyDescent="0.2">
      <c r="A25" s="487">
        <v>14</v>
      </c>
      <c r="B25" s="488" t="s">
        <v>900</v>
      </c>
      <c r="C25" s="491">
        <v>308</v>
      </c>
      <c r="D25" s="92">
        <v>308</v>
      </c>
      <c r="E25" s="92">
        <f>'AT_17_Coverage-RBSK '!G25</f>
        <v>270</v>
      </c>
      <c r="F25" s="92">
        <f t="shared" si="0"/>
        <v>270</v>
      </c>
    </row>
    <row r="26" spans="1:6" x14ac:dyDescent="0.2">
      <c r="A26" s="28"/>
      <c r="B26" s="28" t="s">
        <v>18</v>
      </c>
      <c r="C26" s="306">
        <v>6804</v>
      </c>
      <c r="D26" s="306">
        <v>6804</v>
      </c>
      <c r="E26" s="306">
        <f>SUM(E12:E25)</f>
        <v>5537</v>
      </c>
      <c r="F26" s="306">
        <f>SUM(F12:F25)</f>
        <v>5537</v>
      </c>
    </row>
    <row r="27" spans="1:6" x14ac:dyDescent="0.2">
      <c r="A27" s="94"/>
      <c r="B27" s="95"/>
      <c r="C27" s="95"/>
      <c r="D27" s="95"/>
      <c r="E27" s="95"/>
      <c r="F27" s="95"/>
    </row>
    <row r="28" spans="1:6" x14ac:dyDescent="0.2">
      <c r="C28" s="86" t="s">
        <v>11</v>
      </c>
    </row>
    <row r="29" spans="1:6" ht="15.75" customHeight="1" x14ac:dyDescent="0.25">
      <c r="A29" s="96" t="s">
        <v>1033</v>
      </c>
      <c r="B29" s="96"/>
      <c r="C29" s="96"/>
      <c r="D29" s="96"/>
      <c r="E29" s="96"/>
      <c r="F29" s="96" t="s">
        <v>901</v>
      </c>
    </row>
    <row r="30" spans="1:6" ht="15.6" customHeight="1" x14ac:dyDescent="0.2">
      <c r="A30" s="682" t="s">
        <v>13</v>
      </c>
      <c r="B30" s="682"/>
      <c r="C30" s="682"/>
      <c r="D30" s="682"/>
      <c r="E30" s="682"/>
      <c r="F30" s="682"/>
    </row>
    <row r="31" spans="1:6" ht="15.75" x14ac:dyDescent="0.2">
      <c r="A31" s="682" t="s">
        <v>906</v>
      </c>
      <c r="B31" s="682"/>
      <c r="C31" s="682"/>
      <c r="D31" s="682"/>
      <c r="E31" s="682"/>
      <c r="F31" s="682"/>
    </row>
    <row r="33" spans="1:6" x14ac:dyDescent="0.2">
      <c r="A33" s="858"/>
      <c r="B33" s="858"/>
      <c r="C33" s="858"/>
      <c r="D33" s="858"/>
      <c r="E33" s="858"/>
      <c r="F33" s="858"/>
    </row>
  </sheetData>
  <mergeCells count="11">
    <mergeCell ref="A31:F31"/>
    <mergeCell ref="A33:F33"/>
    <mergeCell ref="A30:F30"/>
    <mergeCell ref="B3:F3"/>
    <mergeCell ref="B2:F2"/>
    <mergeCell ref="A5:F5"/>
    <mergeCell ref="C9:D9"/>
    <mergeCell ref="E9:F9"/>
    <mergeCell ref="A9:A10"/>
    <mergeCell ref="B9:B10"/>
    <mergeCell ref="A7:B7"/>
  </mergeCells>
  <phoneticPr fontId="0" type="noConversion"/>
  <printOptions horizontalCentered="1"/>
  <pageMargins left="0.70866141732283472" right="0.70866141732283472" top="0.23622047244094491" bottom="0"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view="pageBreakPreview" topLeftCell="A10" zoomScaleNormal="85" zoomScaleSheetLayoutView="100" workbookViewId="0">
      <selection activeCell="A35" sqref="A35"/>
    </sheetView>
  </sheetViews>
  <sheetFormatPr defaultRowHeight="12.75" x14ac:dyDescent="0.2"/>
  <cols>
    <col min="2" max="2" width="13.140625" customWidth="1"/>
    <col min="3" max="3" width="16.42578125" customWidth="1"/>
    <col min="4" max="4" width="10.85546875" customWidth="1"/>
    <col min="5" max="5" width="13.7109375" customWidth="1"/>
    <col min="6" max="6" width="14.28515625" customWidth="1"/>
    <col min="7" max="7" width="11.42578125" customWidth="1"/>
    <col min="8" max="8" width="12.28515625" customWidth="1"/>
    <col min="9" max="9" width="16.28515625" customWidth="1"/>
    <col min="10" max="10" width="19.28515625" customWidth="1"/>
  </cols>
  <sheetData>
    <row r="1" spans="1:13" ht="15" x14ac:dyDescent="0.2">
      <c r="A1" s="86"/>
      <c r="B1" s="86"/>
      <c r="C1" s="86"/>
      <c r="D1" s="780"/>
      <c r="E1" s="780"/>
      <c r="F1" s="39"/>
      <c r="G1" s="780" t="s">
        <v>450</v>
      </c>
      <c r="H1" s="780"/>
      <c r="I1" s="780"/>
      <c r="J1" s="780"/>
      <c r="K1" s="98"/>
      <c r="L1" s="86"/>
      <c r="M1" s="86"/>
    </row>
    <row r="2" spans="1:13" ht="15.75" x14ac:dyDescent="0.25">
      <c r="A2" s="856" t="s">
        <v>0</v>
      </c>
      <c r="B2" s="856"/>
      <c r="C2" s="856"/>
      <c r="D2" s="856"/>
      <c r="E2" s="856"/>
      <c r="F2" s="856"/>
      <c r="G2" s="856"/>
      <c r="H2" s="856"/>
      <c r="I2" s="856"/>
      <c r="J2" s="856"/>
      <c r="K2" s="86"/>
      <c r="L2" s="86"/>
      <c r="M2" s="86"/>
    </row>
    <row r="3" spans="1:13" ht="18" x14ac:dyDescent="0.25">
      <c r="A3" s="127"/>
      <c r="B3" s="127"/>
      <c r="C3" s="868" t="s">
        <v>705</v>
      </c>
      <c r="D3" s="868"/>
      <c r="E3" s="868"/>
      <c r="F3" s="868"/>
      <c r="G3" s="868"/>
      <c r="H3" s="868"/>
      <c r="I3" s="868"/>
      <c r="J3" s="127"/>
      <c r="K3" s="86"/>
      <c r="L3" s="86"/>
      <c r="M3" s="86"/>
    </row>
    <row r="4" spans="1:13" ht="15.75" x14ac:dyDescent="0.25">
      <c r="A4" s="702" t="s">
        <v>449</v>
      </c>
      <c r="B4" s="702"/>
      <c r="C4" s="702"/>
      <c r="D4" s="702"/>
      <c r="E4" s="702"/>
      <c r="F4" s="702"/>
      <c r="G4" s="702"/>
      <c r="H4" s="702"/>
      <c r="I4" s="702"/>
      <c r="J4" s="702"/>
      <c r="K4" s="86"/>
      <c r="L4" s="86"/>
      <c r="M4" s="86"/>
    </row>
    <row r="5" spans="1:13" ht="15.75" x14ac:dyDescent="0.25">
      <c r="A5" s="640" t="s">
        <v>904</v>
      </c>
      <c r="B5" s="640"/>
      <c r="C5" s="88"/>
      <c r="D5" s="88"/>
      <c r="E5" s="88"/>
      <c r="F5" s="88"/>
      <c r="G5" s="88"/>
      <c r="H5" s="88"/>
      <c r="I5" s="88"/>
      <c r="J5" s="88"/>
      <c r="K5" s="86"/>
      <c r="L5" s="86"/>
      <c r="M5" s="86"/>
    </row>
    <row r="6" spans="1:13" x14ac:dyDescent="0.2">
      <c r="A6" s="86"/>
      <c r="B6" s="86"/>
      <c r="C6" s="86"/>
      <c r="D6" s="86"/>
      <c r="E6" s="86"/>
      <c r="F6" s="86"/>
      <c r="G6" s="86"/>
      <c r="H6" s="86"/>
      <c r="I6" s="86"/>
      <c r="J6" s="86"/>
      <c r="K6" s="86"/>
      <c r="L6" s="86"/>
      <c r="M6" s="86"/>
    </row>
    <row r="7" spans="1:13" ht="18" x14ac:dyDescent="0.25">
      <c r="A7" s="89"/>
      <c r="B7" s="86"/>
      <c r="C7" s="86"/>
      <c r="D7" s="86"/>
      <c r="E7" s="86"/>
      <c r="F7" s="86"/>
      <c r="G7" s="86"/>
      <c r="H7" s="86"/>
      <c r="I7" s="86"/>
      <c r="J7" s="86"/>
      <c r="K7" s="86"/>
      <c r="L7" s="86"/>
      <c r="M7" s="86"/>
    </row>
    <row r="8" spans="1:13" ht="21.75" customHeight="1" x14ac:dyDescent="0.2">
      <c r="A8" s="863" t="s">
        <v>2</v>
      </c>
      <c r="B8" s="863" t="s">
        <v>3</v>
      </c>
      <c r="C8" s="865" t="s">
        <v>140</v>
      </c>
      <c r="D8" s="866"/>
      <c r="E8" s="866"/>
      <c r="F8" s="866"/>
      <c r="G8" s="866"/>
      <c r="H8" s="866"/>
      <c r="I8" s="866"/>
      <c r="J8" s="867"/>
      <c r="K8" s="86"/>
      <c r="L8" s="86"/>
      <c r="M8" s="86"/>
    </row>
    <row r="9" spans="1:13" ht="39.75" customHeight="1" x14ac:dyDescent="0.2">
      <c r="A9" s="864"/>
      <c r="B9" s="864"/>
      <c r="C9" s="90" t="s">
        <v>199</v>
      </c>
      <c r="D9" s="90" t="s">
        <v>120</v>
      </c>
      <c r="E9" s="90" t="s">
        <v>389</v>
      </c>
      <c r="F9" s="134" t="s">
        <v>168</v>
      </c>
      <c r="G9" s="134" t="s">
        <v>121</v>
      </c>
      <c r="H9" s="155" t="s">
        <v>198</v>
      </c>
      <c r="I9" s="155" t="s">
        <v>869</v>
      </c>
      <c r="J9" s="91" t="s">
        <v>18</v>
      </c>
      <c r="K9" s="97"/>
      <c r="L9" s="97"/>
      <c r="M9" s="97"/>
    </row>
    <row r="10" spans="1:13" s="14" customFormat="1" x14ac:dyDescent="0.2">
      <c r="A10" s="320">
        <v>1</v>
      </c>
      <c r="B10" s="320">
        <v>2</v>
      </c>
      <c r="C10" s="320">
        <v>3</v>
      </c>
      <c r="D10" s="320">
        <v>4</v>
      </c>
      <c r="E10" s="320">
        <v>5</v>
      </c>
      <c r="F10" s="320">
        <v>6</v>
      </c>
      <c r="G10" s="320">
        <v>7</v>
      </c>
      <c r="H10" s="321">
        <v>8</v>
      </c>
      <c r="I10" s="321">
        <v>9</v>
      </c>
      <c r="J10" s="322">
        <v>10</v>
      </c>
      <c r="K10" s="97"/>
      <c r="L10" s="97"/>
      <c r="M10" s="97"/>
    </row>
    <row r="11" spans="1:13" ht="16.5" x14ac:dyDescent="0.2">
      <c r="A11" s="355">
        <v>1</v>
      </c>
      <c r="B11" s="18" t="s">
        <v>887</v>
      </c>
      <c r="C11" s="448"/>
      <c r="D11" s="92"/>
      <c r="E11" s="492">
        <f>'AT_17_Coverage-RBSK '!C12</f>
        <v>927</v>
      </c>
      <c r="F11" s="92"/>
      <c r="G11" s="92"/>
      <c r="H11" s="156"/>
      <c r="I11" s="156"/>
      <c r="J11" s="494">
        <f>E11</f>
        <v>927</v>
      </c>
      <c r="K11" s="86"/>
      <c r="L11" s="86"/>
      <c r="M11" s="86"/>
    </row>
    <row r="12" spans="1:13" ht="16.5" x14ac:dyDescent="0.2">
      <c r="A12" s="355">
        <v>2</v>
      </c>
      <c r="B12" s="18" t="s">
        <v>888</v>
      </c>
      <c r="C12" s="448"/>
      <c r="D12" s="92"/>
      <c r="E12" s="492">
        <f>'AT_17_Coverage-RBSK '!C13</f>
        <v>884</v>
      </c>
      <c r="F12" s="92"/>
      <c r="G12" s="92"/>
      <c r="H12" s="156"/>
      <c r="I12" s="156"/>
      <c r="J12" s="494">
        <f t="shared" ref="J12:J24" si="0">E12</f>
        <v>884</v>
      </c>
      <c r="K12" s="86"/>
      <c r="L12" s="86"/>
      <c r="M12" s="86"/>
    </row>
    <row r="13" spans="1:13" ht="16.5" x14ac:dyDescent="0.2">
      <c r="A13" s="355">
        <v>3</v>
      </c>
      <c r="B13" s="18" t="s">
        <v>889</v>
      </c>
      <c r="C13" s="448"/>
      <c r="D13" s="92"/>
      <c r="E13" s="492">
        <f>'AT_17_Coverage-RBSK '!C14</f>
        <v>693</v>
      </c>
      <c r="F13" s="92"/>
      <c r="G13" s="92"/>
      <c r="H13" s="156"/>
      <c r="I13" s="156"/>
      <c r="J13" s="494">
        <f t="shared" si="0"/>
        <v>693</v>
      </c>
      <c r="K13" s="86"/>
      <c r="L13" s="86"/>
      <c r="M13" s="86"/>
    </row>
    <row r="14" spans="1:13" ht="16.5" x14ac:dyDescent="0.2">
      <c r="A14" s="355">
        <v>4</v>
      </c>
      <c r="B14" s="18" t="s">
        <v>890</v>
      </c>
      <c r="C14" s="448"/>
      <c r="D14" s="92"/>
      <c r="E14" s="492">
        <f>'AT_17_Coverage-RBSK '!C15</f>
        <v>741</v>
      </c>
      <c r="F14" s="92"/>
      <c r="G14" s="92"/>
      <c r="H14" s="156"/>
      <c r="I14" s="156"/>
      <c r="J14" s="494">
        <f t="shared" si="0"/>
        <v>741</v>
      </c>
      <c r="K14" s="86"/>
      <c r="L14" s="86"/>
      <c r="M14" s="86"/>
    </row>
    <row r="15" spans="1:13" ht="16.5" x14ac:dyDescent="0.2">
      <c r="A15" s="355">
        <v>5</v>
      </c>
      <c r="B15" s="18" t="s">
        <v>891</v>
      </c>
      <c r="C15" s="448"/>
      <c r="D15" s="92"/>
      <c r="E15" s="492">
        <f>'AT_17_Coverage-RBSK '!C16</f>
        <v>882</v>
      </c>
      <c r="F15" s="92"/>
      <c r="G15" s="92"/>
      <c r="H15" s="156"/>
      <c r="I15" s="156"/>
      <c r="J15" s="494">
        <f t="shared" si="0"/>
        <v>882</v>
      </c>
      <c r="K15" s="86"/>
      <c r="L15" s="86"/>
      <c r="M15" s="86"/>
    </row>
    <row r="16" spans="1:13" ht="16.5" x14ac:dyDescent="0.2">
      <c r="A16" s="355">
        <v>6</v>
      </c>
      <c r="B16" s="18" t="s">
        <v>892</v>
      </c>
      <c r="C16" s="448"/>
      <c r="D16" s="92"/>
      <c r="E16" s="492">
        <f>'AT_17_Coverage-RBSK '!C17</f>
        <v>535</v>
      </c>
      <c r="F16" s="92"/>
      <c r="G16" s="92"/>
      <c r="H16" s="156"/>
      <c r="I16" s="156"/>
      <c r="J16" s="494">
        <f t="shared" si="0"/>
        <v>535</v>
      </c>
      <c r="K16" s="86"/>
      <c r="L16" s="86"/>
      <c r="M16" s="86"/>
    </row>
    <row r="17" spans="1:13" ht="16.5" x14ac:dyDescent="0.2">
      <c r="A17" s="355">
        <v>7</v>
      </c>
      <c r="B17" s="18" t="s">
        <v>893</v>
      </c>
      <c r="C17" s="448"/>
      <c r="D17" s="92"/>
      <c r="E17" s="492">
        <f>'AT_17_Coverage-RBSK '!C18</f>
        <v>951</v>
      </c>
      <c r="F17" s="92"/>
      <c r="G17" s="92"/>
      <c r="H17" s="156"/>
      <c r="I17" s="156"/>
      <c r="J17" s="494">
        <f t="shared" si="0"/>
        <v>951</v>
      </c>
      <c r="K17" s="86"/>
      <c r="L17" s="86"/>
      <c r="M17" s="86"/>
    </row>
    <row r="18" spans="1:13" ht="16.5" x14ac:dyDescent="0.2">
      <c r="A18" s="355">
        <v>8</v>
      </c>
      <c r="B18" s="18" t="s">
        <v>894</v>
      </c>
      <c r="C18" s="448"/>
      <c r="D18" s="92"/>
      <c r="E18" s="492">
        <f>'AT_17_Coverage-RBSK '!C19</f>
        <v>956</v>
      </c>
      <c r="F18" s="92"/>
      <c r="G18" s="92"/>
      <c r="H18" s="156"/>
      <c r="I18" s="156"/>
      <c r="J18" s="494">
        <f t="shared" si="0"/>
        <v>956</v>
      </c>
      <c r="K18" s="86"/>
      <c r="L18" s="86"/>
      <c r="M18" s="86"/>
    </row>
    <row r="19" spans="1:13" ht="16.5" x14ac:dyDescent="0.2">
      <c r="A19" s="355">
        <v>9</v>
      </c>
      <c r="B19" s="18" t="s">
        <v>895</v>
      </c>
      <c r="C19" s="448"/>
      <c r="D19" s="92"/>
      <c r="E19" s="492">
        <f>'AT_17_Coverage-RBSK '!C20</f>
        <v>944</v>
      </c>
      <c r="F19" s="92"/>
      <c r="G19" s="92"/>
      <c r="H19" s="156"/>
      <c r="I19" s="156"/>
      <c r="J19" s="494">
        <f t="shared" si="0"/>
        <v>944</v>
      </c>
      <c r="K19" s="86"/>
      <c r="L19" s="86"/>
      <c r="M19" s="86"/>
    </row>
    <row r="20" spans="1:13" ht="16.5" x14ac:dyDescent="0.2">
      <c r="A20" s="355">
        <v>10</v>
      </c>
      <c r="B20" s="18" t="s">
        <v>896</v>
      </c>
      <c r="C20" s="448"/>
      <c r="D20" s="92"/>
      <c r="E20" s="492">
        <f>'AT_17_Coverage-RBSK '!C21</f>
        <v>1420</v>
      </c>
      <c r="F20" s="92"/>
      <c r="G20" s="92"/>
      <c r="H20" s="156"/>
      <c r="I20" s="156"/>
      <c r="J20" s="494">
        <f t="shared" si="0"/>
        <v>1420</v>
      </c>
      <c r="K20" s="86"/>
      <c r="L20" s="86"/>
      <c r="M20" s="86"/>
    </row>
    <row r="21" spans="1:13" ht="16.5" x14ac:dyDescent="0.2">
      <c r="A21" s="355">
        <v>11</v>
      </c>
      <c r="B21" s="18" t="s">
        <v>897</v>
      </c>
      <c r="C21" s="448"/>
      <c r="D21" s="92"/>
      <c r="E21" s="492">
        <f>'AT_17_Coverage-RBSK '!C22</f>
        <v>1232</v>
      </c>
      <c r="F21" s="92"/>
      <c r="G21" s="92"/>
      <c r="H21" s="156"/>
      <c r="I21" s="156"/>
      <c r="J21" s="494">
        <f t="shared" si="0"/>
        <v>1232</v>
      </c>
      <c r="K21" s="86"/>
      <c r="L21" s="86"/>
      <c r="M21" s="86"/>
    </row>
    <row r="22" spans="1:13" ht="16.5" x14ac:dyDescent="0.2">
      <c r="A22" s="355">
        <v>12</v>
      </c>
      <c r="B22" s="18" t="s">
        <v>898</v>
      </c>
      <c r="C22" s="448"/>
      <c r="D22" s="92"/>
      <c r="E22" s="492">
        <f>'AT_17_Coverage-RBSK '!C23</f>
        <v>321</v>
      </c>
      <c r="F22" s="92"/>
      <c r="G22" s="92"/>
      <c r="H22" s="156"/>
      <c r="I22" s="156"/>
      <c r="J22" s="494">
        <f t="shared" si="0"/>
        <v>321</v>
      </c>
      <c r="K22" s="86"/>
      <c r="L22" s="86"/>
      <c r="M22" s="86"/>
    </row>
    <row r="23" spans="1:13" ht="16.5" x14ac:dyDescent="0.2">
      <c r="A23" s="355">
        <v>13</v>
      </c>
      <c r="B23" s="18" t="s">
        <v>899</v>
      </c>
      <c r="C23" s="448"/>
      <c r="D23" s="92"/>
      <c r="E23" s="492">
        <f>'AT_17_Coverage-RBSK '!C24</f>
        <v>1277</v>
      </c>
      <c r="F23" s="92"/>
      <c r="G23" s="92"/>
      <c r="H23" s="156"/>
      <c r="I23" s="156"/>
      <c r="J23" s="494">
        <f t="shared" si="0"/>
        <v>1277</v>
      </c>
      <c r="K23" s="86"/>
      <c r="L23" s="86"/>
      <c r="M23" s="86"/>
    </row>
    <row r="24" spans="1:13" ht="16.5" x14ac:dyDescent="0.2">
      <c r="A24" s="355">
        <v>14</v>
      </c>
      <c r="B24" s="18" t="s">
        <v>900</v>
      </c>
      <c r="C24" s="448"/>
      <c r="D24" s="92"/>
      <c r="E24" s="492">
        <f>'AT_17_Coverage-RBSK '!C25</f>
        <v>578</v>
      </c>
      <c r="F24" s="92"/>
      <c r="G24" s="92"/>
      <c r="H24" s="156"/>
      <c r="I24" s="156"/>
      <c r="J24" s="494">
        <f t="shared" si="0"/>
        <v>578</v>
      </c>
      <c r="K24" s="86"/>
      <c r="L24" s="86"/>
      <c r="M24" s="86"/>
    </row>
    <row r="25" spans="1:13" ht="15.75" x14ac:dyDescent="0.25">
      <c r="A25" s="869" t="s">
        <v>18</v>
      </c>
      <c r="B25" s="870"/>
      <c r="C25" s="92"/>
      <c r="D25" s="92"/>
      <c r="E25" s="493">
        <f>SUM(E11:E24)</f>
        <v>12341</v>
      </c>
      <c r="F25" s="92"/>
      <c r="G25" s="92"/>
      <c r="H25" s="156"/>
      <c r="I25" s="156"/>
      <c r="J25" s="495">
        <v>12341</v>
      </c>
      <c r="K25" s="86"/>
      <c r="L25" s="86"/>
      <c r="M25" s="86"/>
    </row>
    <row r="26" spans="1:13" x14ac:dyDescent="0.2">
      <c r="A26" s="93"/>
      <c r="B26" s="86"/>
      <c r="C26" s="86"/>
      <c r="D26" s="86"/>
      <c r="E26" s="86"/>
      <c r="F26" s="86"/>
      <c r="G26" s="86"/>
      <c r="H26" s="86"/>
      <c r="I26" s="86"/>
      <c r="J26" s="86"/>
      <c r="K26" s="86"/>
      <c r="L26" s="86"/>
      <c r="M26" s="86"/>
    </row>
    <row r="27" spans="1:13" x14ac:dyDescent="0.2">
      <c r="A27" s="86"/>
      <c r="B27" s="86"/>
      <c r="C27" s="86"/>
      <c r="D27" s="86"/>
      <c r="E27" s="86"/>
      <c r="F27" s="86"/>
      <c r="G27" s="86"/>
      <c r="H27" s="86"/>
      <c r="I27" s="86"/>
      <c r="J27" s="86"/>
      <c r="K27" s="86"/>
      <c r="L27" s="86"/>
      <c r="M27" s="86"/>
    </row>
    <row r="28" spans="1:13" x14ac:dyDescent="0.2">
      <c r="A28" s="86" t="s">
        <v>122</v>
      </c>
      <c r="B28" s="86"/>
      <c r="C28" s="86"/>
      <c r="D28" s="86"/>
      <c r="E28" s="86"/>
      <c r="F28" s="86"/>
      <c r="G28" s="86"/>
      <c r="H28" s="86"/>
      <c r="I28" s="86"/>
      <c r="J28" s="86"/>
      <c r="K28" s="86"/>
      <c r="L28" s="86"/>
      <c r="M28" s="86"/>
    </row>
    <row r="29" spans="1:13" x14ac:dyDescent="0.2">
      <c r="A29" s="86" t="s">
        <v>200</v>
      </c>
      <c r="B29" s="86"/>
      <c r="C29" s="86"/>
      <c r="D29" s="86"/>
      <c r="E29" s="86"/>
      <c r="F29" s="86"/>
      <c r="G29" s="86"/>
      <c r="H29" s="86"/>
      <c r="I29" s="86"/>
      <c r="J29" s="86"/>
      <c r="K29" s="86"/>
      <c r="L29" s="86"/>
      <c r="M29" s="86"/>
    </row>
    <row r="30" spans="1:13" x14ac:dyDescent="0.2">
      <c r="A30" t="s">
        <v>123</v>
      </c>
    </row>
    <row r="31" spans="1:13" x14ac:dyDescent="0.2">
      <c r="A31" s="857" t="s">
        <v>124</v>
      </c>
      <c r="B31" s="857"/>
      <c r="C31" s="857"/>
      <c r="D31" s="857"/>
      <c r="E31" s="857"/>
      <c r="F31" s="857"/>
      <c r="G31" s="857"/>
      <c r="H31" s="857"/>
      <c r="I31" s="857"/>
      <c r="J31" s="857"/>
      <c r="K31" s="857"/>
      <c r="L31" s="857"/>
      <c r="M31" s="857"/>
    </row>
    <row r="32" spans="1:13" x14ac:dyDescent="0.2">
      <c r="A32" s="871" t="s">
        <v>125</v>
      </c>
      <c r="B32" s="871"/>
      <c r="C32" s="871"/>
      <c r="D32" s="871"/>
      <c r="E32" s="86"/>
      <c r="F32" s="86"/>
      <c r="G32" s="86"/>
      <c r="H32" s="86"/>
      <c r="I32" s="86"/>
      <c r="J32" s="86"/>
      <c r="K32" s="86"/>
      <c r="L32" s="86"/>
      <c r="M32" s="86"/>
    </row>
    <row r="33" spans="1:13" x14ac:dyDescent="0.2">
      <c r="A33" s="135" t="s">
        <v>169</v>
      </c>
      <c r="B33" s="135"/>
      <c r="C33" s="135"/>
      <c r="D33" s="135"/>
      <c r="E33" s="86"/>
      <c r="F33" s="86"/>
      <c r="G33" s="86"/>
      <c r="H33" s="86"/>
      <c r="I33" s="86"/>
      <c r="J33" s="86"/>
      <c r="K33" s="86"/>
      <c r="L33" s="86"/>
      <c r="M33" s="86"/>
    </row>
    <row r="34" spans="1:13" x14ac:dyDescent="0.2">
      <c r="A34" s="135"/>
      <c r="B34" s="135"/>
      <c r="C34" s="135"/>
      <c r="D34" s="135"/>
      <c r="E34" s="86"/>
      <c r="F34" s="86"/>
      <c r="G34" s="86"/>
      <c r="H34" s="86"/>
      <c r="I34" s="86"/>
      <c r="J34" s="86"/>
      <c r="K34" s="86"/>
      <c r="L34" s="86"/>
      <c r="M34" s="86"/>
    </row>
    <row r="35" spans="1:13" ht="15.75" x14ac:dyDescent="0.25">
      <c r="A35" s="96" t="s">
        <v>1033</v>
      </c>
      <c r="B35" s="96"/>
      <c r="C35" s="96"/>
      <c r="D35" s="96"/>
      <c r="E35" s="96"/>
      <c r="F35" s="96"/>
      <c r="G35" s="96"/>
      <c r="H35" s="96"/>
      <c r="I35" s="96"/>
      <c r="J35" s="136" t="s">
        <v>901</v>
      </c>
      <c r="K35" s="136"/>
      <c r="L35" s="86"/>
      <c r="M35" s="86"/>
    </row>
    <row r="36" spans="1:13" ht="15.75" x14ac:dyDescent="0.2">
      <c r="A36" s="682" t="s">
        <v>13</v>
      </c>
      <c r="B36" s="682"/>
      <c r="C36" s="682"/>
      <c r="D36" s="682"/>
      <c r="E36" s="682"/>
      <c r="F36" s="682"/>
      <c r="G36" s="682"/>
      <c r="H36" s="682"/>
      <c r="I36" s="682"/>
      <c r="J36" s="682"/>
      <c r="K36" s="86"/>
      <c r="L36" s="86"/>
      <c r="M36" s="86"/>
    </row>
    <row r="37" spans="1:13" ht="15.75" customHeight="1" x14ac:dyDescent="0.2">
      <c r="A37" s="682" t="s">
        <v>906</v>
      </c>
      <c r="B37" s="682"/>
      <c r="C37" s="682"/>
      <c r="D37" s="682"/>
      <c r="E37" s="682"/>
      <c r="F37" s="682"/>
      <c r="G37" s="682"/>
      <c r="H37" s="682"/>
      <c r="I37" s="682"/>
      <c r="J37" s="682"/>
      <c r="K37" s="136"/>
      <c r="L37" s="86"/>
      <c r="M37" s="86"/>
    </row>
    <row r="38" spans="1:13" x14ac:dyDescent="0.2">
      <c r="A38" s="86"/>
      <c r="B38" s="86"/>
      <c r="C38" s="86"/>
      <c r="D38" s="86"/>
      <c r="E38" s="86"/>
      <c r="F38" s="86"/>
      <c r="G38" s="641" t="s">
        <v>85</v>
      </c>
      <c r="H38" s="641"/>
      <c r="I38" s="641"/>
      <c r="J38" s="641"/>
      <c r="K38" s="34"/>
      <c r="L38" s="34"/>
      <c r="M38" s="86"/>
    </row>
    <row r="39" spans="1:13" x14ac:dyDescent="0.2">
      <c r="A39" s="858"/>
      <c r="B39" s="858"/>
      <c r="C39" s="858"/>
      <c r="D39" s="858"/>
      <c r="E39" s="858"/>
      <c r="F39" s="858"/>
      <c r="G39" s="858"/>
      <c r="H39" s="858"/>
      <c r="I39" s="858"/>
      <c r="J39" s="858"/>
      <c r="K39" s="86"/>
      <c r="L39" s="86"/>
      <c r="M39" s="86"/>
    </row>
  </sheetData>
  <mergeCells count="18">
    <mergeCell ref="G38:J38"/>
    <mergeCell ref="A39:J39"/>
    <mergeCell ref="A36:J36"/>
    <mergeCell ref="A31:D31"/>
    <mergeCell ref="E31:J31"/>
    <mergeCell ref="A32:D32"/>
    <mergeCell ref="A37:J37"/>
    <mergeCell ref="D1:E1"/>
    <mergeCell ref="G1:J1"/>
    <mergeCell ref="A2:J2"/>
    <mergeCell ref="A4:J4"/>
    <mergeCell ref="A5:B5"/>
    <mergeCell ref="K31:M31"/>
    <mergeCell ref="A8:A9"/>
    <mergeCell ref="B8:B9"/>
    <mergeCell ref="C8:J8"/>
    <mergeCell ref="C3:I3"/>
    <mergeCell ref="A25:B25"/>
  </mergeCells>
  <phoneticPr fontId="0" type="noConversion"/>
  <printOptions horizontalCentered="1"/>
  <pageMargins left="0.70866141732283472" right="0.70866141732283472" top="0.23622047244094491" bottom="0" header="0.31496062992125984" footer="0.31496062992125984"/>
  <pageSetup paperSize="9" scale="94"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6"/>
  <sheetViews>
    <sheetView view="pageBreakPreview" zoomScale="76" zoomScaleNormal="80" zoomScaleSheetLayoutView="76" workbookViewId="0">
      <selection activeCell="A33" sqref="A33"/>
    </sheetView>
  </sheetViews>
  <sheetFormatPr defaultRowHeight="12.75" x14ac:dyDescent="0.2"/>
  <cols>
    <col min="1" max="1" width="6.140625" customWidth="1"/>
    <col min="2" max="2" width="22.5703125" customWidth="1"/>
    <col min="3" max="11" width="17" customWidth="1"/>
    <col min="12" max="12" width="18.85546875" customWidth="1"/>
    <col min="13" max="13" width="18.7109375" customWidth="1"/>
    <col min="14" max="14" width="12.28515625" customWidth="1"/>
    <col min="15" max="15" width="12.7109375" customWidth="1"/>
    <col min="16" max="16" width="16.140625" customWidth="1"/>
  </cols>
  <sheetData>
    <row r="1" spans="1:26" ht="15" x14ac:dyDescent="0.2">
      <c r="A1" s="86"/>
      <c r="B1" s="86"/>
      <c r="C1" s="86"/>
      <c r="D1" s="86"/>
      <c r="E1" s="86"/>
      <c r="F1" s="86"/>
      <c r="G1" s="86"/>
      <c r="H1" s="86"/>
      <c r="I1" s="86"/>
      <c r="J1" s="86"/>
      <c r="K1" s="86"/>
      <c r="L1" s="780" t="s">
        <v>549</v>
      </c>
      <c r="M1" s="780"/>
      <c r="N1" s="98"/>
      <c r="O1" s="86"/>
      <c r="P1" s="86"/>
    </row>
    <row r="2" spans="1:26" ht="15.75" x14ac:dyDescent="0.25">
      <c r="A2" s="856" t="s">
        <v>0</v>
      </c>
      <c r="B2" s="856"/>
      <c r="C2" s="856"/>
      <c r="D2" s="856"/>
      <c r="E2" s="856"/>
      <c r="F2" s="856"/>
      <c r="G2" s="856"/>
      <c r="H2" s="856"/>
      <c r="I2" s="856"/>
      <c r="J2" s="856"/>
      <c r="K2" s="856"/>
      <c r="L2" s="856"/>
      <c r="M2" s="856"/>
      <c r="N2" s="86"/>
      <c r="O2" s="86"/>
      <c r="P2" s="86"/>
    </row>
    <row r="3" spans="1:26" ht="20.25" x14ac:dyDescent="0.3">
      <c r="A3" s="701" t="s">
        <v>705</v>
      </c>
      <c r="B3" s="701"/>
      <c r="C3" s="701"/>
      <c r="D3" s="701"/>
      <c r="E3" s="701"/>
      <c r="F3" s="701"/>
      <c r="G3" s="701"/>
      <c r="H3" s="701"/>
      <c r="I3" s="701"/>
      <c r="J3" s="701"/>
      <c r="K3" s="701"/>
      <c r="L3" s="701"/>
      <c r="M3" s="701"/>
      <c r="N3" s="86"/>
      <c r="O3" s="86"/>
      <c r="P3" s="86"/>
    </row>
    <row r="4" spans="1:26" x14ac:dyDescent="0.2">
      <c r="A4" s="86"/>
      <c r="B4" s="86"/>
      <c r="C4" s="86"/>
      <c r="D4" s="86"/>
      <c r="E4" s="86"/>
      <c r="F4" s="86"/>
      <c r="G4" s="86"/>
      <c r="H4" s="86"/>
      <c r="I4" s="86"/>
      <c r="J4" s="86"/>
      <c r="K4" s="86"/>
      <c r="L4" s="86"/>
      <c r="M4" s="86"/>
      <c r="N4" s="86"/>
      <c r="O4" s="86"/>
      <c r="P4" s="86"/>
    </row>
    <row r="5" spans="1:26" ht="15.75" x14ac:dyDescent="0.25">
      <c r="A5" s="702" t="s">
        <v>548</v>
      </c>
      <c r="B5" s="702"/>
      <c r="C5" s="702"/>
      <c r="D5" s="702"/>
      <c r="E5" s="702"/>
      <c r="F5" s="702"/>
      <c r="G5" s="702"/>
      <c r="H5" s="702"/>
      <c r="I5" s="702"/>
      <c r="J5" s="702"/>
      <c r="K5" s="702"/>
      <c r="L5" s="702"/>
      <c r="M5" s="702"/>
      <c r="N5" s="86"/>
      <c r="O5" s="86"/>
      <c r="P5" s="86"/>
    </row>
    <row r="6" spans="1:26" x14ac:dyDescent="0.2">
      <c r="A6" s="86"/>
      <c r="B6" s="86"/>
      <c r="C6" s="86"/>
      <c r="D6" s="86"/>
      <c r="E6" s="86"/>
      <c r="F6" s="86"/>
      <c r="G6" s="86"/>
      <c r="H6" s="86"/>
      <c r="I6" s="86"/>
      <c r="J6" s="86"/>
      <c r="K6" s="86"/>
      <c r="L6" s="86"/>
      <c r="M6" s="86"/>
      <c r="N6" s="86"/>
      <c r="O6" s="86"/>
      <c r="P6" s="86"/>
    </row>
    <row r="7" spans="1:26" x14ac:dyDescent="0.2">
      <c r="A7" s="640" t="s">
        <v>904</v>
      </c>
      <c r="B7" s="640"/>
      <c r="C7" s="30"/>
      <c r="D7" s="30"/>
      <c r="E7" s="30"/>
      <c r="F7" s="86"/>
      <c r="G7" s="86"/>
      <c r="H7" s="86"/>
      <c r="I7" s="86"/>
      <c r="J7" s="86"/>
      <c r="K7" s="86"/>
      <c r="L7" s="86"/>
      <c r="M7" s="86"/>
      <c r="N7" s="86"/>
      <c r="O7" s="86"/>
      <c r="P7" s="86"/>
    </row>
    <row r="8" spans="1:26" ht="18" x14ac:dyDescent="0.25">
      <c r="A8" s="89"/>
      <c r="B8" s="89"/>
      <c r="C8" s="89"/>
      <c r="D8" s="89"/>
      <c r="E8" s="89"/>
      <c r="F8" s="86"/>
      <c r="G8" s="86"/>
      <c r="H8" s="86"/>
      <c r="I8" s="86"/>
      <c r="J8" s="86"/>
      <c r="K8" s="86"/>
      <c r="L8" s="86"/>
      <c r="M8" s="86"/>
      <c r="N8" s="86"/>
      <c r="O8" s="86"/>
      <c r="P8" s="86"/>
    </row>
    <row r="9" spans="1:26" ht="19.899999999999999" customHeight="1" x14ac:dyDescent="0.2">
      <c r="A9" s="854" t="s">
        <v>2</v>
      </c>
      <c r="B9" s="854" t="s">
        <v>3</v>
      </c>
      <c r="C9" s="873" t="s">
        <v>120</v>
      </c>
      <c r="D9" s="873"/>
      <c r="E9" s="874"/>
      <c r="F9" s="872" t="s">
        <v>121</v>
      </c>
      <c r="G9" s="873"/>
      <c r="H9" s="873"/>
      <c r="I9" s="874"/>
      <c r="J9" s="872" t="s">
        <v>198</v>
      </c>
      <c r="K9" s="873"/>
      <c r="L9" s="873"/>
      <c r="M9" s="874"/>
      <c r="Y9" s="9"/>
      <c r="Z9" s="12"/>
    </row>
    <row r="10" spans="1:26" ht="45.75" customHeight="1" x14ac:dyDescent="0.2">
      <c r="A10" s="854"/>
      <c r="B10" s="854"/>
      <c r="C10" s="138" t="s">
        <v>391</v>
      </c>
      <c r="D10" s="4" t="s">
        <v>388</v>
      </c>
      <c r="E10" s="138" t="s">
        <v>201</v>
      </c>
      <c r="F10" s="4" t="s">
        <v>386</v>
      </c>
      <c r="G10" s="138" t="s">
        <v>387</v>
      </c>
      <c r="H10" s="4" t="s">
        <v>388</v>
      </c>
      <c r="I10" s="138" t="s">
        <v>201</v>
      </c>
      <c r="J10" s="4" t="s">
        <v>390</v>
      </c>
      <c r="K10" s="138" t="s">
        <v>387</v>
      </c>
      <c r="L10" s="4" t="s">
        <v>388</v>
      </c>
      <c r="M10" s="5" t="s">
        <v>201</v>
      </c>
    </row>
    <row r="11" spans="1:26" s="14" customFormat="1" x14ac:dyDescent="0.2">
      <c r="A11" s="320">
        <v>1</v>
      </c>
      <c r="B11" s="320">
        <v>2</v>
      </c>
      <c r="C11" s="320">
        <v>3</v>
      </c>
      <c r="D11" s="320">
        <v>4</v>
      </c>
      <c r="E11" s="320">
        <v>5</v>
      </c>
      <c r="F11" s="320">
        <v>6</v>
      </c>
      <c r="G11" s="320">
        <v>7</v>
      </c>
      <c r="H11" s="320">
        <v>8</v>
      </c>
      <c r="I11" s="320">
        <v>9</v>
      </c>
      <c r="J11" s="320">
        <v>10</v>
      </c>
      <c r="K11" s="320">
        <v>11</v>
      </c>
      <c r="L11" s="320">
        <v>12</v>
      </c>
      <c r="M11" s="320">
        <v>13</v>
      </c>
    </row>
    <row r="12" spans="1:26" x14ac:dyDescent="0.2">
      <c r="A12" s="355">
        <v>1</v>
      </c>
      <c r="B12" s="18" t="s">
        <v>887</v>
      </c>
      <c r="C12" s="92">
        <v>0</v>
      </c>
      <c r="D12" s="92">
        <v>0</v>
      </c>
      <c r="E12" s="92">
        <v>0</v>
      </c>
      <c r="F12" s="92">
        <v>0</v>
      </c>
      <c r="G12" s="92">
        <v>0</v>
      </c>
      <c r="H12" s="92">
        <v>0</v>
      </c>
      <c r="I12" s="92">
        <v>0</v>
      </c>
      <c r="J12" s="92">
        <v>0</v>
      </c>
      <c r="K12" s="92">
        <v>0</v>
      </c>
      <c r="L12" s="92">
        <v>0</v>
      </c>
      <c r="M12" s="92">
        <v>0</v>
      </c>
    </row>
    <row r="13" spans="1:26" x14ac:dyDescent="0.2">
      <c r="A13" s="355">
        <v>2</v>
      </c>
      <c r="B13" s="18" t="s">
        <v>888</v>
      </c>
      <c r="C13" s="92">
        <v>0</v>
      </c>
      <c r="D13" s="92">
        <v>0</v>
      </c>
      <c r="E13" s="92">
        <v>0</v>
      </c>
      <c r="F13" s="92">
        <v>0</v>
      </c>
      <c r="G13" s="92">
        <v>0</v>
      </c>
      <c r="H13" s="92">
        <v>0</v>
      </c>
      <c r="I13" s="92">
        <v>0</v>
      </c>
      <c r="J13" s="92">
        <v>0</v>
      </c>
      <c r="K13" s="92">
        <v>0</v>
      </c>
      <c r="L13" s="92">
        <v>0</v>
      </c>
      <c r="M13" s="92">
        <v>0</v>
      </c>
    </row>
    <row r="14" spans="1:26" x14ac:dyDescent="0.2">
      <c r="A14" s="355">
        <v>3</v>
      </c>
      <c r="B14" s="18" t="s">
        <v>889</v>
      </c>
      <c r="C14" s="92">
        <v>0</v>
      </c>
      <c r="D14" s="92">
        <v>0</v>
      </c>
      <c r="E14" s="92">
        <v>0</v>
      </c>
      <c r="F14" s="92">
        <v>0</v>
      </c>
      <c r="G14" s="92">
        <v>0</v>
      </c>
      <c r="H14" s="92">
        <v>0</v>
      </c>
      <c r="I14" s="92">
        <v>0</v>
      </c>
      <c r="J14" s="92">
        <v>0</v>
      </c>
      <c r="K14" s="92">
        <v>0</v>
      </c>
      <c r="L14" s="92">
        <v>0</v>
      </c>
      <c r="M14" s="92">
        <v>0</v>
      </c>
    </row>
    <row r="15" spans="1:26" x14ac:dyDescent="0.2">
      <c r="A15" s="355">
        <v>4</v>
      </c>
      <c r="B15" s="18" t="s">
        <v>890</v>
      </c>
      <c r="C15" s="92">
        <v>0</v>
      </c>
      <c r="D15" s="92">
        <v>0</v>
      </c>
      <c r="E15" s="92">
        <v>0</v>
      </c>
      <c r="F15" s="92">
        <v>0</v>
      </c>
      <c r="G15" s="92">
        <v>0</v>
      </c>
      <c r="H15" s="92">
        <v>0</v>
      </c>
      <c r="I15" s="92">
        <v>0</v>
      </c>
      <c r="J15" s="92">
        <v>0</v>
      </c>
      <c r="K15" s="92">
        <v>0</v>
      </c>
      <c r="L15" s="92">
        <v>0</v>
      </c>
      <c r="M15" s="92">
        <v>0</v>
      </c>
    </row>
    <row r="16" spans="1:26" x14ac:dyDescent="0.2">
      <c r="A16" s="355">
        <v>5</v>
      </c>
      <c r="B16" s="18" t="s">
        <v>891</v>
      </c>
      <c r="C16" s="92">
        <v>0</v>
      </c>
      <c r="D16" s="92">
        <v>0</v>
      </c>
      <c r="E16" s="92">
        <v>0</v>
      </c>
      <c r="F16" s="92">
        <v>0</v>
      </c>
      <c r="G16" s="92">
        <v>0</v>
      </c>
      <c r="H16" s="92">
        <v>0</v>
      </c>
      <c r="I16" s="92">
        <v>0</v>
      </c>
      <c r="J16" s="92">
        <v>0</v>
      </c>
      <c r="K16" s="92">
        <v>0</v>
      </c>
      <c r="L16" s="92">
        <v>0</v>
      </c>
      <c r="M16" s="92">
        <v>0</v>
      </c>
    </row>
    <row r="17" spans="1:16" x14ac:dyDescent="0.2">
      <c r="A17" s="355">
        <v>6</v>
      </c>
      <c r="B17" s="18" t="s">
        <v>892</v>
      </c>
      <c r="C17" s="92">
        <v>0</v>
      </c>
      <c r="D17" s="92">
        <v>0</v>
      </c>
      <c r="E17" s="92">
        <v>0</v>
      </c>
      <c r="F17" s="92">
        <v>0</v>
      </c>
      <c r="G17" s="92">
        <v>0</v>
      </c>
      <c r="H17" s="92">
        <v>0</v>
      </c>
      <c r="I17" s="92">
        <v>0</v>
      </c>
      <c r="J17" s="92">
        <v>0</v>
      </c>
      <c r="K17" s="92">
        <v>0</v>
      </c>
      <c r="L17" s="92">
        <v>0</v>
      </c>
      <c r="M17" s="92">
        <v>0</v>
      </c>
    </row>
    <row r="18" spans="1:16" x14ac:dyDescent="0.2">
      <c r="A18" s="355">
        <v>7</v>
      </c>
      <c r="B18" s="18" t="s">
        <v>893</v>
      </c>
      <c r="C18" s="92">
        <v>0</v>
      </c>
      <c r="D18" s="92">
        <v>0</v>
      </c>
      <c r="E18" s="92">
        <v>0</v>
      </c>
      <c r="F18" s="92">
        <v>0</v>
      </c>
      <c r="G18" s="92">
        <v>0</v>
      </c>
      <c r="H18" s="92">
        <v>0</v>
      </c>
      <c r="I18" s="92">
        <v>0</v>
      </c>
      <c r="J18" s="92">
        <v>0</v>
      </c>
      <c r="K18" s="92">
        <v>0</v>
      </c>
      <c r="L18" s="92">
        <v>0</v>
      </c>
      <c r="M18" s="92">
        <v>0</v>
      </c>
    </row>
    <row r="19" spans="1:16" x14ac:dyDescent="0.2">
      <c r="A19" s="355">
        <v>8</v>
      </c>
      <c r="B19" s="18" t="s">
        <v>894</v>
      </c>
      <c r="C19" s="92">
        <v>0</v>
      </c>
      <c r="D19" s="92">
        <v>0</v>
      </c>
      <c r="E19" s="92">
        <v>0</v>
      </c>
      <c r="F19" s="92">
        <v>0</v>
      </c>
      <c r="G19" s="92">
        <v>0</v>
      </c>
      <c r="H19" s="92">
        <v>0</v>
      </c>
      <c r="I19" s="92">
        <v>0</v>
      </c>
      <c r="J19" s="92">
        <v>0</v>
      </c>
      <c r="K19" s="92">
        <v>0</v>
      </c>
      <c r="L19" s="92">
        <v>0</v>
      </c>
      <c r="M19" s="92">
        <v>0</v>
      </c>
    </row>
    <row r="20" spans="1:16" x14ac:dyDescent="0.2">
      <c r="A20" s="355">
        <v>9</v>
      </c>
      <c r="B20" s="18" t="s">
        <v>895</v>
      </c>
      <c r="C20" s="92">
        <v>0</v>
      </c>
      <c r="D20" s="92">
        <v>0</v>
      </c>
      <c r="E20" s="92">
        <v>0</v>
      </c>
      <c r="F20" s="92">
        <v>0</v>
      </c>
      <c r="G20" s="92">
        <v>0</v>
      </c>
      <c r="H20" s="92">
        <v>0</v>
      </c>
      <c r="I20" s="92">
        <v>0</v>
      </c>
      <c r="J20" s="92">
        <v>0</v>
      </c>
      <c r="K20" s="92">
        <v>0</v>
      </c>
      <c r="L20" s="92">
        <v>0</v>
      </c>
      <c r="M20" s="92">
        <v>0</v>
      </c>
    </row>
    <row r="21" spans="1:16" x14ac:dyDescent="0.2">
      <c r="A21" s="355">
        <v>10</v>
      </c>
      <c r="B21" s="18" t="s">
        <v>896</v>
      </c>
      <c r="C21" s="92">
        <v>0</v>
      </c>
      <c r="D21" s="92">
        <v>0</v>
      </c>
      <c r="E21" s="92">
        <v>0</v>
      </c>
      <c r="F21" s="92">
        <v>0</v>
      </c>
      <c r="G21" s="92">
        <v>0</v>
      </c>
      <c r="H21" s="92">
        <v>0</v>
      </c>
      <c r="I21" s="92">
        <v>0</v>
      </c>
      <c r="J21" s="92">
        <v>0</v>
      </c>
      <c r="K21" s="92">
        <v>0</v>
      </c>
      <c r="L21" s="92">
        <v>0</v>
      </c>
      <c r="M21" s="92">
        <v>0</v>
      </c>
    </row>
    <row r="22" spans="1:16" x14ac:dyDescent="0.2">
      <c r="A22" s="355">
        <v>11</v>
      </c>
      <c r="B22" s="18" t="s">
        <v>897</v>
      </c>
      <c r="C22" s="92">
        <v>0</v>
      </c>
      <c r="D22" s="92">
        <v>0</v>
      </c>
      <c r="E22" s="92">
        <v>0</v>
      </c>
      <c r="F22" s="92">
        <v>0</v>
      </c>
      <c r="G22" s="92">
        <v>0</v>
      </c>
      <c r="H22" s="92">
        <v>0</v>
      </c>
      <c r="I22" s="92">
        <v>0</v>
      </c>
      <c r="J22" s="92">
        <v>0</v>
      </c>
      <c r="K22" s="92">
        <v>0</v>
      </c>
      <c r="L22" s="92">
        <v>0</v>
      </c>
      <c r="M22" s="92">
        <v>0</v>
      </c>
    </row>
    <row r="23" spans="1:16" x14ac:dyDescent="0.2">
      <c r="A23" s="355">
        <v>12</v>
      </c>
      <c r="B23" s="18" t="s">
        <v>898</v>
      </c>
      <c r="C23" s="92">
        <v>0</v>
      </c>
      <c r="D23" s="92">
        <v>0</v>
      </c>
      <c r="E23" s="92">
        <v>0</v>
      </c>
      <c r="F23" s="92">
        <v>0</v>
      </c>
      <c r="G23" s="92">
        <v>0</v>
      </c>
      <c r="H23" s="92">
        <v>0</v>
      </c>
      <c r="I23" s="92">
        <v>0</v>
      </c>
      <c r="J23" s="92">
        <v>0</v>
      </c>
      <c r="K23" s="92">
        <v>0</v>
      </c>
      <c r="L23" s="92">
        <v>0</v>
      </c>
      <c r="M23" s="92">
        <v>0</v>
      </c>
    </row>
    <row r="24" spans="1:16" x14ac:dyDescent="0.2">
      <c r="A24" s="355">
        <v>13</v>
      </c>
      <c r="B24" s="18" t="s">
        <v>899</v>
      </c>
      <c r="C24" s="92">
        <v>0</v>
      </c>
      <c r="D24" s="92">
        <v>0</v>
      </c>
      <c r="E24" s="92">
        <v>0</v>
      </c>
      <c r="F24" s="92">
        <v>0</v>
      </c>
      <c r="G24" s="92">
        <v>0</v>
      </c>
      <c r="H24" s="92">
        <v>0</v>
      </c>
      <c r="I24" s="92">
        <v>0</v>
      </c>
      <c r="J24" s="92">
        <v>0</v>
      </c>
      <c r="K24" s="92">
        <v>0</v>
      </c>
      <c r="L24" s="92">
        <v>0</v>
      </c>
      <c r="M24" s="92">
        <v>0</v>
      </c>
    </row>
    <row r="25" spans="1:16" x14ac:dyDescent="0.2">
      <c r="A25" s="355">
        <v>14</v>
      </c>
      <c r="B25" s="18" t="s">
        <v>900</v>
      </c>
      <c r="C25" s="92">
        <v>0</v>
      </c>
      <c r="D25" s="92">
        <v>0</v>
      </c>
      <c r="E25" s="92">
        <v>0</v>
      </c>
      <c r="F25" s="92">
        <v>0</v>
      </c>
      <c r="G25" s="92">
        <v>0</v>
      </c>
      <c r="H25" s="92">
        <v>0</v>
      </c>
      <c r="I25" s="92">
        <v>0</v>
      </c>
      <c r="J25" s="92">
        <v>0</v>
      </c>
      <c r="K25" s="92">
        <v>0</v>
      </c>
      <c r="L25" s="92">
        <v>0</v>
      </c>
      <c r="M25" s="92">
        <v>0</v>
      </c>
    </row>
    <row r="26" spans="1:16" x14ac:dyDescent="0.2">
      <c r="A26" s="869" t="s">
        <v>18</v>
      </c>
      <c r="B26" s="870"/>
      <c r="C26" s="92">
        <v>0</v>
      </c>
      <c r="D26" s="92">
        <v>0</v>
      </c>
      <c r="E26" s="92">
        <v>0</v>
      </c>
      <c r="F26" s="92">
        <v>0</v>
      </c>
      <c r="G26" s="92">
        <v>0</v>
      </c>
      <c r="H26" s="92">
        <v>0</v>
      </c>
      <c r="I26" s="92">
        <v>0</v>
      </c>
      <c r="J26" s="92">
        <v>0</v>
      </c>
      <c r="K26" s="92">
        <v>0</v>
      </c>
      <c r="L26" s="92">
        <v>0</v>
      </c>
      <c r="M26" s="92">
        <v>0</v>
      </c>
    </row>
    <row r="27" spans="1:16" x14ac:dyDescent="0.2">
      <c r="A27" s="93"/>
      <c r="B27" s="93"/>
      <c r="C27" s="93"/>
      <c r="D27" s="93"/>
      <c r="E27" s="93"/>
      <c r="F27" s="86"/>
      <c r="G27" s="86"/>
      <c r="H27" s="86"/>
      <c r="I27" s="86"/>
      <c r="J27" s="86"/>
      <c r="K27" s="86"/>
      <c r="L27" s="86"/>
      <c r="M27" s="86"/>
      <c r="N27" s="86"/>
      <c r="O27" s="86"/>
      <c r="P27" s="86"/>
    </row>
    <row r="28" spans="1:16" x14ac:dyDescent="0.2">
      <c r="A28" s="86"/>
      <c r="B28" s="86"/>
      <c r="C28" s="86"/>
      <c r="D28" s="86"/>
      <c r="E28" s="86"/>
      <c r="F28" s="86"/>
      <c r="G28" s="86"/>
      <c r="H28" s="86"/>
      <c r="I28" s="86"/>
      <c r="J28" s="86"/>
      <c r="K28" s="86"/>
      <c r="L28" s="86"/>
      <c r="M28" s="86"/>
      <c r="N28" s="86"/>
      <c r="O28" s="86"/>
      <c r="P28" s="86"/>
    </row>
    <row r="29" spans="1:16" x14ac:dyDescent="0.2">
      <c r="A29" s="86"/>
      <c r="B29" s="86"/>
      <c r="C29" s="86"/>
      <c r="D29" s="86"/>
      <c r="E29" s="86"/>
      <c r="F29" s="86"/>
      <c r="G29" s="86"/>
      <c r="H29" s="86"/>
      <c r="I29" s="86"/>
      <c r="J29" s="86"/>
      <c r="K29" s="86"/>
      <c r="L29" s="86"/>
      <c r="M29" s="86"/>
      <c r="N29" s="86"/>
      <c r="O29" s="86"/>
      <c r="P29" s="86"/>
    </row>
    <row r="31" spans="1:16" x14ac:dyDescent="0.2">
      <c r="A31" s="857"/>
      <c r="B31" s="857"/>
      <c r="C31" s="857"/>
      <c r="D31" s="857"/>
      <c r="E31" s="857"/>
      <c r="F31" s="857"/>
      <c r="G31" s="857"/>
      <c r="H31" s="857"/>
      <c r="I31" s="857"/>
      <c r="J31" s="857"/>
      <c r="K31" s="857"/>
      <c r="L31" s="857"/>
      <c r="M31" s="101"/>
      <c r="N31" s="857"/>
      <c r="O31" s="857"/>
      <c r="P31" s="857"/>
    </row>
    <row r="32" spans="1:16" x14ac:dyDescent="0.2">
      <c r="A32" s="86"/>
      <c r="B32" s="86"/>
      <c r="C32" s="86"/>
      <c r="D32" s="86"/>
      <c r="E32" s="86"/>
      <c r="F32" s="86"/>
      <c r="G32" s="86"/>
      <c r="H32" s="86"/>
      <c r="I32" s="86"/>
      <c r="J32" s="86"/>
      <c r="K32" s="86"/>
      <c r="L32" s="86"/>
      <c r="M32" s="86"/>
      <c r="N32" s="86"/>
      <c r="O32" s="86"/>
      <c r="P32" s="86"/>
    </row>
    <row r="33" spans="1:16" ht="15.75" x14ac:dyDescent="0.25">
      <c r="A33" s="96" t="s">
        <v>1033</v>
      </c>
      <c r="B33" s="96"/>
      <c r="C33" s="96"/>
      <c r="D33" s="96"/>
      <c r="E33" s="96"/>
      <c r="F33" s="96"/>
      <c r="G33" s="96"/>
      <c r="H33" s="96"/>
      <c r="I33" s="96"/>
      <c r="J33" s="96"/>
      <c r="K33" s="851" t="s">
        <v>901</v>
      </c>
      <c r="L33" s="851"/>
      <c r="M33" s="851"/>
      <c r="N33" s="136"/>
      <c r="O33" s="86"/>
      <c r="P33" s="86"/>
    </row>
    <row r="34" spans="1:16" ht="15.75" x14ac:dyDescent="0.2">
      <c r="A34" s="682" t="s">
        <v>13</v>
      </c>
      <c r="B34" s="682"/>
      <c r="C34" s="682"/>
      <c r="D34" s="682"/>
      <c r="E34" s="682"/>
      <c r="F34" s="682"/>
      <c r="G34" s="682"/>
      <c r="H34" s="682"/>
      <c r="I34" s="682"/>
      <c r="J34" s="682"/>
      <c r="K34" s="682"/>
      <c r="L34" s="682"/>
      <c r="M34" s="682"/>
      <c r="N34" s="86"/>
      <c r="O34" s="86"/>
      <c r="P34" s="86"/>
    </row>
    <row r="35" spans="1:16" ht="15.6" customHeight="1" x14ac:dyDescent="0.2">
      <c r="A35" s="682" t="s">
        <v>906</v>
      </c>
      <c r="B35" s="682"/>
      <c r="C35" s="682"/>
      <c r="D35" s="682"/>
      <c r="E35" s="682"/>
      <c r="F35" s="682"/>
      <c r="G35" s="682"/>
      <c r="H35" s="682"/>
      <c r="I35" s="682"/>
      <c r="J35" s="682"/>
      <c r="K35" s="682"/>
      <c r="L35" s="682"/>
      <c r="M35" s="682"/>
      <c r="N35" s="136"/>
      <c r="O35" s="86"/>
      <c r="P35" s="86"/>
    </row>
    <row r="36" spans="1:16" x14ac:dyDescent="0.2">
      <c r="A36" s="86"/>
      <c r="B36" s="86"/>
      <c r="C36" s="86"/>
      <c r="D36" s="86"/>
      <c r="E36" s="86"/>
      <c r="F36" s="86"/>
      <c r="G36" s="86"/>
      <c r="L36" s="34" t="s">
        <v>85</v>
      </c>
      <c r="M36" s="34"/>
      <c r="N36" s="34"/>
      <c r="O36" s="34"/>
      <c r="P36" s="34"/>
    </row>
  </sheetData>
  <mergeCells count="16">
    <mergeCell ref="N31:P31"/>
    <mergeCell ref="C9:E9"/>
    <mergeCell ref="L1:M1"/>
    <mergeCell ref="A2:M2"/>
    <mergeCell ref="A3:M3"/>
    <mergeCell ref="A5:M5"/>
    <mergeCell ref="A7:B7"/>
    <mergeCell ref="K33:M33"/>
    <mergeCell ref="A34:M34"/>
    <mergeCell ref="A9:A10"/>
    <mergeCell ref="B9:B10"/>
    <mergeCell ref="A35:M35"/>
    <mergeCell ref="F9:I9"/>
    <mergeCell ref="J9:M9"/>
    <mergeCell ref="A31:L31"/>
    <mergeCell ref="A26:B26"/>
  </mergeCells>
  <printOptions horizontalCentered="1"/>
  <pageMargins left="0.70866141732283472" right="0.70866141732283472" top="0.23622047244094491" bottom="0" header="0.31496062992125984" footer="0.31496062992125984"/>
  <pageSetup paperSize="9" scale="61"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view="pageBreakPreview" zoomScale="84" zoomScaleSheetLayoutView="84" workbookViewId="0">
      <selection activeCell="A30" sqref="A30"/>
    </sheetView>
  </sheetViews>
  <sheetFormatPr defaultRowHeight="12.75" x14ac:dyDescent="0.2"/>
  <cols>
    <col min="1" max="1" width="5.85546875" customWidth="1"/>
    <col min="2" max="2" width="23" customWidth="1"/>
    <col min="6" max="6" width="13.42578125" customWidth="1"/>
    <col min="7" max="7" width="14.85546875" customWidth="1"/>
    <col min="8" max="8" width="12.42578125" customWidth="1"/>
    <col min="9" max="9" width="15.28515625" customWidth="1"/>
    <col min="10" max="10" width="14.28515625" customWidth="1"/>
    <col min="11" max="11" width="13.85546875" customWidth="1"/>
    <col min="12" max="12" width="9.140625" hidden="1" customWidth="1"/>
  </cols>
  <sheetData>
    <row r="1" spans="1:12" ht="18" x14ac:dyDescent="0.35">
      <c r="A1" s="708" t="s">
        <v>0</v>
      </c>
      <c r="B1" s="708"/>
      <c r="C1" s="708"/>
      <c r="D1" s="708"/>
      <c r="E1" s="708"/>
      <c r="F1" s="708"/>
      <c r="G1" s="708"/>
      <c r="H1" s="708"/>
      <c r="I1" s="708"/>
      <c r="J1" s="875" t="s">
        <v>528</v>
      </c>
      <c r="K1" s="875"/>
    </row>
    <row r="2" spans="1:12" ht="21" x14ac:dyDescent="0.35">
      <c r="A2" s="709" t="s">
        <v>705</v>
      </c>
      <c r="B2" s="709"/>
      <c r="C2" s="709"/>
      <c r="D2" s="709"/>
      <c r="E2" s="709"/>
      <c r="F2" s="709"/>
      <c r="G2" s="709"/>
      <c r="H2" s="709"/>
      <c r="I2" s="709"/>
      <c r="J2" s="709"/>
      <c r="K2" s="709"/>
    </row>
    <row r="3" spans="1:12" ht="15" x14ac:dyDescent="0.3">
      <c r="A3" s="200"/>
      <c r="B3" s="200"/>
      <c r="C3" s="200"/>
      <c r="D3" s="200"/>
      <c r="E3" s="200"/>
      <c r="F3" s="200"/>
      <c r="G3" s="200"/>
      <c r="H3" s="200"/>
      <c r="I3" s="200"/>
      <c r="J3" s="200"/>
      <c r="K3" s="200"/>
    </row>
    <row r="4" spans="1:12" ht="27" customHeight="1" x14ac:dyDescent="0.3">
      <c r="A4" s="876" t="s">
        <v>837</v>
      </c>
      <c r="B4" s="876"/>
      <c r="C4" s="876"/>
      <c r="D4" s="876"/>
      <c r="E4" s="876"/>
      <c r="F4" s="876"/>
      <c r="G4" s="876"/>
      <c r="H4" s="876"/>
      <c r="I4" s="876"/>
      <c r="J4" s="876"/>
      <c r="K4" s="876"/>
    </row>
    <row r="5" spans="1:12" ht="15" x14ac:dyDescent="0.3">
      <c r="A5" s="201" t="s">
        <v>256</v>
      </c>
      <c r="B5" s="201" t="s">
        <v>903</v>
      </c>
      <c r="C5" s="201"/>
      <c r="D5" s="201"/>
      <c r="E5" s="201"/>
      <c r="F5" s="201"/>
      <c r="G5" s="201"/>
      <c r="H5" s="201"/>
      <c r="I5" s="200"/>
      <c r="J5" s="801" t="s">
        <v>784</v>
      </c>
      <c r="K5" s="801"/>
      <c r="L5" s="801"/>
    </row>
    <row r="6" spans="1:12" ht="27.75" customHeight="1" x14ac:dyDescent="0.2">
      <c r="A6" s="810" t="s">
        <v>2</v>
      </c>
      <c r="B6" s="810" t="s">
        <v>3</v>
      </c>
      <c r="C6" s="810" t="s">
        <v>300</v>
      </c>
      <c r="D6" s="810" t="s">
        <v>301</v>
      </c>
      <c r="E6" s="810"/>
      <c r="F6" s="810"/>
      <c r="G6" s="810"/>
      <c r="H6" s="810"/>
      <c r="I6" s="811" t="s">
        <v>302</v>
      </c>
      <c r="J6" s="812"/>
      <c r="K6" s="813"/>
    </row>
    <row r="7" spans="1:12" ht="90" customHeight="1" x14ac:dyDescent="0.2">
      <c r="A7" s="810"/>
      <c r="B7" s="810"/>
      <c r="C7" s="810"/>
      <c r="D7" s="232" t="s">
        <v>303</v>
      </c>
      <c r="E7" s="232" t="s">
        <v>201</v>
      </c>
      <c r="F7" s="232" t="s">
        <v>452</v>
      </c>
      <c r="G7" s="232" t="s">
        <v>304</v>
      </c>
      <c r="H7" s="232" t="s">
        <v>426</v>
      </c>
      <c r="I7" s="232" t="s">
        <v>305</v>
      </c>
      <c r="J7" s="232" t="s">
        <v>306</v>
      </c>
      <c r="K7" s="232" t="s">
        <v>307</v>
      </c>
    </row>
    <row r="8" spans="1:12" ht="15" x14ac:dyDescent="0.2">
      <c r="A8" s="204" t="s">
        <v>263</v>
      </c>
      <c r="B8" s="204" t="s">
        <v>264</v>
      </c>
      <c r="C8" s="204" t="s">
        <v>265</v>
      </c>
      <c r="D8" s="204" t="s">
        <v>266</v>
      </c>
      <c r="E8" s="204" t="s">
        <v>267</v>
      </c>
      <c r="F8" s="204" t="s">
        <v>268</v>
      </c>
      <c r="G8" s="204" t="s">
        <v>269</v>
      </c>
      <c r="H8" s="204" t="s">
        <v>270</v>
      </c>
      <c r="I8" s="204" t="s">
        <v>289</v>
      </c>
      <c r="J8" s="204" t="s">
        <v>290</v>
      </c>
      <c r="K8" s="204" t="s">
        <v>291</v>
      </c>
    </row>
    <row r="9" spans="1:12" x14ac:dyDescent="0.2">
      <c r="A9" s="355">
        <v>1</v>
      </c>
      <c r="B9" s="18" t="s">
        <v>887</v>
      </c>
      <c r="C9" s="9">
        <v>0</v>
      </c>
      <c r="D9" s="9">
        <v>0</v>
      </c>
      <c r="E9" s="9">
        <v>0</v>
      </c>
      <c r="F9" s="9">
        <v>0</v>
      </c>
      <c r="G9" s="9">
        <v>0</v>
      </c>
      <c r="H9" s="9">
        <v>0</v>
      </c>
      <c r="I9" s="9">
        <v>0</v>
      </c>
      <c r="J9" s="9">
        <v>0</v>
      </c>
      <c r="K9" s="9">
        <v>0</v>
      </c>
    </row>
    <row r="10" spans="1:12" x14ac:dyDescent="0.2">
      <c r="A10" s="355">
        <v>2</v>
      </c>
      <c r="B10" s="18" t="s">
        <v>888</v>
      </c>
      <c r="C10" s="9">
        <v>0</v>
      </c>
      <c r="D10" s="9">
        <v>0</v>
      </c>
      <c r="E10" s="9">
        <v>0</v>
      </c>
      <c r="F10" s="9">
        <v>0</v>
      </c>
      <c r="G10" s="9">
        <v>0</v>
      </c>
      <c r="H10" s="9">
        <v>0</v>
      </c>
      <c r="I10" s="9">
        <v>0</v>
      </c>
      <c r="J10" s="9">
        <v>0</v>
      </c>
      <c r="K10" s="9">
        <v>0</v>
      </c>
    </row>
    <row r="11" spans="1:12" x14ac:dyDescent="0.2">
      <c r="A11" s="355">
        <v>3</v>
      </c>
      <c r="B11" s="18" t="s">
        <v>889</v>
      </c>
      <c r="C11" s="9">
        <v>0</v>
      </c>
      <c r="D11" s="9">
        <v>0</v>
      </c>
      <c r="E11" s="9">
        <v>0</v>
      </c>
      <c r="F11" s="9">
        <v>0</v>
      </c>
      <c r="G11" s="9">
        <v>0</v>
      </c>
      <c r="H11" s="9">
        <v>0</v>
      </c>
      <c r="I11" s="9">
        <v>0</v>
      </c>
      <c r="J11" s="9">
        <v>0</v>
      </c>
      <c r="K11" s="9">
        <v>0</v>
      </c>
    </row>
    <row r="12" spans="1:12" x14ac:dyDescent="0.2">
      <c r="A12" s="355">
        <v>4</v>
      </c>
      <c r="B12" s="18" t="s">
        <v>890</v>
      </c>
      <c r="C12" s="9">
        <v>0</v>
      </c>
      <c r="D12" s="9">
        <v>0</v>
      </c>
      <c r="E12" s="9">
        <v>0</v>
      </c>
      <c r="F12" s="9">
        <v>0</v>
      </c>
      <c r="G12" s="9">
        <v>0</v>
      </c>
      <c r="H12" s="9">
        <v>0</v>
      </c>
      <c r="I12" s="9">
        <v>0</v>
      </c>
      <c r="J12" s="9">
        <v>0</v>
      </c>
      <c r="K12" s="9">
        <v>0</v>
      </c>
    </row>
    <row r="13" spans="1:12" x14ac:dyDescent="0.2">
      <c r="A13" s="355">
        <v>5</v>
      </c>
      <c r="B13" s="18" t="s">
        <v>891</v>
      </c>
      <c r="C13" s="9">
        <v>0</v>
      </c>
      <c r="D13" s="9">
        <v>0</v>
      </c>
      <c r="E13" s="9">
        <v>0</v>
      </c>
      <c r="F13" s="9">
        <v>0</v>
      </c>
      <c r="G13" s="9">
        <v>0</v>
      </c>
      <c r="H13" s="9">
        <v>0</v>
      </c>
      <c r="I13" s="9">
        <v>0</v>
      </c>
      <c r="J13" s="9">
        <v>0</v>
      </c>
      <c r="K13" s="9">
        <v>0</v>
      </c>
    </row>
    <row r="14" spans="1:12" x14ac:dyDescent="0.2">
      <c r="A14" s="355">
        <v>6</v>
      </c>
      <c r="B14" s="18" t="s">
        <v>892</v>
      </c>
      <c r="C14" s="9">
        <v>0</v>
      </c>
      <c r="D14" s="9">
        <v>0</v>
      </c>
      <c r="E14" s="9">
        <v>0</v>
      </c>
      <c r="F14" s="9">
        <v>0</v>
      </c>
      <c r="G14" s="9">
        <v>0</v>
      </c>
      <c r="H14" s="9">
        <v>0</v>
      </c>
      <c r="I14" s="9">
        <v>0</v>
      </c>
      <c r="J14" s="9">
        <v>0</v>
      </c>
      <c r="K14" s="9">
        <v>0</v>
      </c>
    </row>
    <row r="15" spans="1:12" x14ac:dyDescent="0.2">
      <c r="A15" s="355">
        <v>7</v>
      </c>
      <c r="B15" s="18" t="s">
        <v>893</v>
      </c>
      <c r="C15" s="9">
        <v>0</v>
      </c>
      <c r="D15" s="9">
        <v>0</v>
      </c>
      <c r="E15" s="9">
        <v>0</v>
      </c>
      <c r="F15" s="9">
        <v>0</v>
      </c>
      <c r="G15" s="9">
        <v>0</v>
      </c>
      <c r="H15" s="9">
        <v>0</v>
      </c>
      <c r="I15" s="9">
        <v>0</v>
      </c>
      <c r="J15" s="9">
        <v>0</v>
      </c>
      <c r="K15" s="9">
        <v>0</v>
      </c>
    </row>
    <row r="16" spans="1:12" x14ac:dyDescent="0.2">
      <c r="A16" s="355">
        <v>8</v>
      </c>
      <c r="B16" s="18" t="s">
        <v>894</v>
      </c>
      <c r="C16" s="9">
        <v>0</v>
      </c>
      <c r="D16" s="9">
        <v>0</v>
      </c>
      <c r="E16" s="9">
        <v>0</v>
      </c>
      <c r="F16" s="9">
        <v>0</v>
      </c>
      <c r="G16" s="9">
        <v>0</v>
      </c>
      <c r="H16" s="9">
        <v>0</v>
      </c>
      <c r="I16" s="9">
        <v>0</v>
      </c>
      <c r="J16" s="9">
        <v>0</v>
      </c>
      <c r="K16" s="9">
        <v>0</v>
      </c>
    </row>
    <row r="17" spans="1:12" x14ac:dyDescent="0.2">
      <c r="A17" s="355">
        <v>9</v>
      </c>
      <c r="B17" s="18" t="s">
        <v>895</v>
      </c>
      <c r="C17" s="9">
        <v>0</v>
      </c>
      <c r="D17" s="9">
        <v>0</v>
      </c>
      <c r="E17" s="9">
        <v>0</v>
      </c>
      <c r="F17" s="9">
        <v>0</v>
      </c>
      <c r="G17" s="9">
        <v>0</v>
      </c>
      <c r="H17" s="9">
        <v>0</v>
      </c>
      <c r="I17" s="9">
        <v>0</v>
      </c>
      <c r="J17" s="9">
        <v>0</v>
      </c>
      <c r="K17" s="9">
        <v>0</v>
      </c>
    </row>
    <row r="18" spans="1:12" x14ac:dyDescent="0.2">
      <c r="A18" s="355">
        <v>10</v>
      </c>
      <c r="B18" s="18" t="s">
        <v>896</v>
      </c>
      <c r="C18" s="9">
        <v>0</v>
      </c>
      <c r="D18" s="9">
        <v>0</v>
      </c>
      <c r="E18" s="9">
        <v>0</v>
      </c>
      <c r="F18" s="9">
        <v>0</v>
      </c>
      <c r="G18" s="9">
        <v>0</v>
      </c>
      <c r="H18" s="9">
        <v>0</v>
      </c>
      <c r="I18" s="9">
        <v>0</v>
      </c>
      <c r="J18" s="9">
        <v>0</v>
      </c>
      <c r="K18" s="9">
        <v>0</v>
      </c>
    </row>
    <row r="19" spans="1:12" x14ac:dyDescent="0.2">
      <c r="A19" s="355">
        <v>11</v>
      </c>
      <c r="B19" s="18" t="s">
        <v>897</v>
      </c>
      <c r="C19" s="9">
        <v>0</v>
      </c>
      <c r="D19" s="9">
        <v>0</v>
      </c>
      <c r="E19" s="9">
        <v>0</v>
      </c>
      <c r="F19" s="9">
        <v>0</v>
      </c>
      <c r="G19" s="9">
        <v>0</v>
      </c>
      <c r="H19" s="9">
        <v>0</v>
      </c>
      <c r="I19" s="9">
        <v>0</v>
      </c>
      <c r="J19" s="9">
        <v>0</v>
      </c>
      <c r="K19" s="9">
        <v>0</v>
      </c>
    </row>
    <row r="20" spans="1:12" x14ac:dyDescent="0.2">
      <c r="A20" s="355">
        <v>12</v>
      </c>
      <c r="B20" s="18" t="s">
        <v>898</v>
      </c>
      <c r="C20" s="9">
        <v>0</v>
      </c>
      <c r="D20" s="9">
        <v>0</v>
      </c>
      <c r="E20" s="9">
        <v>0</v>
      </c>
      <c r="F20" s="9">
        <v>0</v>
      </c>
      <c r="G20" s="9">
        <v>0</v>
      </c>
      <c r="H20" s="9">
        <v>0</v>
      </c>
      <c r="I20" s="9">
        <v>0</v>
      </c>
      <c r="J20" s="9">
        <v>0</v>
      </c>
      <c r="K20" s="9">
        <v>0</v>
      </c>
    </row>
    <row r="21" spans="1:12" x14ac:dyDescent="0.2">
      <c r="A21" s="355">
        <v>13</v>
      </c>
      <c r="B21" s="18" t="s">
        <v>899</v>
      </c>
      <c r="C21" s="9">
        <v>0</v>
      </c>
      <c r="D21" s="9">
        <v>0</v>
      </c>
      <c r="E21" s="9">
        <v>0</v>
      </c>
      <c r="F21" s="9">
        <v>0</v>
      </c>
      <c r="G21" s="9">
        <v>0</v>
      </c>
      <c r="H21" s="9">
        <v>0</v>
      </c>
      <c r="I21" s="9">
        <v>0</v>
      </c>
      <c r="J21" s="9">
        <v>0</v>
      </c>
      <c r="K21" s="9">
        <v>0</v>
      </c>
    </row>
    <row r="22" spans="1:12" x14ac:dyDescent="0.2">
      <c r="A22" s="355">
        <v>14</v>
      </c>
      <c r="B22" s="18" t="s">
        <v>900</v>
      </c>
      <c r="C22" s="9">
        <v>0</v>
      </c>
      <c r="D22" s="9">
        <v>0</v>
      </c>
      <c r="E22" s="9">
        <v>0</v>
      </c>
      <c r="F22" s="9">
        <v>0</v>
      </c>
      <c r="G22" s="9">
        <v>0</v>
      </c>
      <c r="H22" s="9">
        <v>0</v>
      </c>
      <c r="I22" s="9">
        <v>0</v>
      </c>
      <c r="J22" s="9">
        <v>0</v>
      </c>
      <c r="K22" s="9">
        <v>0</v>
      </c>
    </row>
    <row r="23" spans="1:12" x14ac:dyDescent="0.2">
      <c r="A23" s="358" t="s">
        <v>18</v>
      </c>
      <c r="B23" s="8"/>
      <c r="C23" s="9">
        <v>0</v>
      </c>
      <c r="D23" s="9">
        <v>0</v>
      </c>
      <c r="E23" s="9">
        <v>0</v>
      </c>
      <c r="F23" s="9">
        <v>0</v>
      </c>
      <c r="G23" s="9">
        <v>0</v>
      </c>
      <c r="H23" s="9">
        <v>0</v>
      </c>
      <c r="I23" s="9">
        <v>0</v>
      </c>
      <c r="J23" s="9">
        <v>0</v>
      </c>
      <c r="K23" s="9">
        <v>0</v>
      </c>
    </row>
    <row r="25" spans="1:12" x14ac:dyDescent="0.2">
      <c r="A25" s="14" t="s">
        <v>453</v>
      </c>
    </row>
    <row r="27" spans="1:12" x14ac:dyDescent="0.2">
      <c r="A27" s="207"/>
      <c r="B27" s="207"/>
      <c r="C27" s="207"/>
      <c r="D27" s="207"/>
      <c r="I27" s="706" t="s">
        <v>901</v>
      </c>
      <c r="J27" s="706"/>
      <c r="K27" s="706"/>
    </row>
    <row r="28" spans="1:12" ht="15" customHeight="1" x14ac:dyDescent="0.2">
      <c r="A28" s="207"/>
      <c r="B28" s="207"/>
      <c r="C28" s="207"/>
      <c r="D28" s="207"/>
      <c r="I28" s="706" t="s">
        <v>13</v>
      </c>
      <c r="J28" s="706"/>
      <c r="K28" s="706"/>
      <c r="L28" s="222"/>
    </row>
    <row r="29" spans="1:12" ht="15" customHeight="1" x14ac:dyDescent="0.2">
      <c r="A29" s="207"/>
      <c r="B29" s="207"/>
      <c r="C29" s="207"/>
      <c r="D29" s="207"/>
      <c r="I29" s="706" t="s">
        <v>902</v>
      </c>
      <c r="J29" s="706"/>
      <c r="K29" s="706"/>
      <c r="L29" s="222"/>
    </row>
    <row r="30" spans="1:12" x14ac:dyDescent="0.2">
      <c r="A30" s="207" t="s">
        <v>1033</v>
      </c>
      <c r="C30" s="207"/>
      <c r="D30" s="207"/>
      <c r="I30" s="707" t="s">
        <v>85</v>
      </c>
      <c r="J30" s="707"/>
      <c r="K30" s="212"/>
    </row>
  </sheetData>
  <mergeCells count="14">
    <mergeCell ref="I29:K29"/>
    <mergeCell ref="I30:J30"/>
    <mergeCell ref="A1:I1"/>
    <mergeCell ref="J1:K1"/>
    <mergeCell ref="A2:K2"/>
    <mergeCell ref="A4:K4"/>
    <mergeCell ref="J5:L5"/>
    <mergeCell ref="A6:A7"/>
    <mergeCell ref="B6:B7"/>
    <mergeCell ref="C6:C7"/>
    <mergeCell ref="D6:H6"/>
    <mergeCell ref="I6:K6"/>
    <mergeCell ref="I27:K27"/>
    <mergeCell ref="I28:K28"/>
  </mergeCells>
  <printOptions horizontalCentered="1"/>
  <pageMargins left="0.70866141732283472" right="0.70866141732283472" top="0.23622047244094491" bottom="0" header="0.31496062992125984" footer="0.31496062992125984"/>
  <pageSetup paperSize="9" scale="9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view="pageBreakPreview" zoomScale="80" zoomScaleSheetLayoutView="80" workbookViewId="0">
      <selection activeCell="A28" sqref="A28"/>
    </sheetView>
  </sheetViews>
  <sheetFormatPr defaultRowHeight="12.75" x14ac:dyDescent="0.2"/>
  <cols>
    <col min="1" max="1" width="9.5703125" customWidth="1"/>
    <col min="2" max="2" width="22.7109375" customWidth="1"/>
    <col min="7" max="7" width="12.28515625" customWidth="1"/>
    <col min="8" max="8" width="11.5703125" customWidth="1"/>
    <col min="9" max="12" width="10.42578125" customWidth="1"/>
    <col min="13" max="13" width="11" customWidth="1"/>
    <col min="14" max="14" width="10" customWidth="1"/>
    <col min="15" max="15" width="11.85546875" customWidth="1"/>
  </cols>
  <sheetData>
    <row r="1" spans="1:15" ht="18" x14ac:dyDescent="0.35">
      <c r="A1" s="708" t="s">
        <v>0</v>
      </c>
      <c r="B1" s="708"/>
      <c r="C1" s="708"/>
      <c r="D1" s="708"/>
      <c r="E1" s="708"/>
      <c r="F1" s="708"/>
      <c r="G1" s="708"/>
      <c r="H1" s="708"/>
      <c r="I1" s="708"/>
      <c r="J1" s="708"/>
      <c r="K1" s="708"/>
      <c r="L1" s="708"/>
      <c r="M1" s="708"/>
      <c r="N1" s="708"/>
      <c r="O1" s="238" t="s">
        <v>530</v>
      </c>
    </row>
    <row r="2" spans="1:15" ht="21" x14ac:dyDescent="0.35">
      <c r="A2" s="709" t="s">
        <v>705</v>
      </c>
      <c r="B2" s="709"/>
      <c r="C2" s="709"/>
      <c r="D2" s="709"/>
      <c r="E2" s="709"/>
      <c r="F2" s="709"/>
      <c r="G2" s="709"/>
      <c r="H2" s="709"/>
      <c r="I2" s="709"/>
      <c r="J2" s="709"/>
      <c r="K2" s="709"/>
      <c r="L2" s="709"/>
      <c r="M2" s="709"/>
      <c r="N2" s="709"/>
      <c r="O2" s="709"/>
    </row>
    <row r="3" spans="1:15" ht="15" x14ac:dyDescent="0.3">
      <c r="A3" s="200"/>
      <c r="B3" s="200"/>
      <c r="C3" s="200"/>
      <c r="D3" s="200"/>
      <c r="E3" s="200"/>
      <c r="F3" s="200"/>
      <c r="G3" s="200"/>
      <c r="H3" s="200"/>
      <c r="I3" s="200"/>
      <c r="J3" s="200"/>
      <c r="K3" s="200"/>
    </row>
    <row r="4" spans="1:15" ht="18" x14ac:dyDescent="0.35">
      <c r="A4" s="708" t="s">
        <v>529</v>
      </c>
      <c r="B4" s="708"/>
      <c r="C4" s="708"/>
      <c r="D4" s="708"/>
      <c r="E4" s="708"/>
      <c r="F4" s="708"/>
      <c r="G4" s="708"/>
      <c r="H4" s="708"/>
      <c r="I4" s="708"/>
      <c r="J4" s="708"/>
      <c r="K4" s="708"/>
      <c r="L4" s="708"/>
      <c r="M4" s="708"/>
      <c r="N4" s="708"/>
      <c r="O4" s="708"/>
    </row>
    <row r="5" spans="1:15" ht="15" x14ac:dyDescent="0.3">
      <c r="A5" s="201" t="s">
        <v>256</v>
      </c>
      <c r="B5" s="201" t="s">
        <v>903</v>
      </c>
      <c r="C5" s="201"/>
      <c r="D5" s="201"/>
      <c r="E5" s="201"/>
      <c r="F5" s="201"/>
      <c r="G5" s="201"/>
      <c r="H5" s="201"/>
      <c r="I5" s="201"/>
      <c r="J5" s="201"/>
      <c r="K5" s="200"/>
      <c r="M5" s="801" t="s">
        <v>784</v>
      </c>
      <c r="N5" s="801"/>
      <c r="O5" s="801"/>
    </row>
    <row r="6" spans="1:15" ht="44.25" customHeight="1" x14ac:dyDescent="0.2">
      <c r="A6" s="810" t="s">
        <v>2</v>
      </c>
      <c r="B6" s="810" t="s">
        <v>3</v>
      </c>
      <c r="C6" s="810" t="s">
        <v>308</v>
      </c>
      <c r="D6" s="808" t="s">
        <v>309</v>
      </c>
      <c r="E6" s="808" t="s">
        <v>310</v>
      </c>
      <c r="F6" s="808" t="s">
        <v>311</v>
      </c>
      <c r="G6" s="808" t="s">
        <v>312</v>
      </c>
      <c r="H6" s="810" t="s">
        <v>313</v>
      </c>
      <c r="I6" s="810"/>
      <c r="J6" s="810" t="s">
        <v>314</v>
      </c>
      <c r="K6" s="810"/>
      <c r="L6" s="810" t="s">
        <v>315</v>
      </c>
      <c r="M6" s="810"/>
      <c r="N6" s="810" t="s">
        <v>316</v>
      </c>
      <c r="O6" s="810"/>
    </row>
    <row r="7" spans="1:15" ht="54" customHeight="1" x14ac:dyDescent="0.2">
      <c r="A7" s="810"/>
      <c r="B7" s="810"/>
      <c r="C7" s="810"/>
      <c r="D7" s="809"/>
      <c r="E7" s="809"/>
      <c r="F7" s="809"/>
      <c r="G7" s="809"/>
      <c r="H7" s="232" t="s">
        <v>317</v>
      </c>
      <c r="I7" s="232" t="s">
        <v>318</v>
      </c>
      <c r="J7" s="232" t="s">
        <v>317</v>
      </c>
      <c r="K7" s="232" t="s">
        <v>318</v>
      </c>
      <c r="L7" s="232" t="s">
        <v>317</v>
      </c>
      <c r="M7" s="232" t="s">
        <v>318</v>
      </c>
      <c r="N7" s="232" t="s">
        <v>317</v>
      </c>
      <c r="O7" s="232" t="s">
        <v>318</v>
      </c>
    </row>
    <row r="8" spans="1:15" ht="15" x14ac:dyDescent="0.2">
      <c r="A8" s="204" t="s">
        <v>263</v>
      </c>
      <c r="B8" s="204" t="s">
        <v>264</v>
      </c>
      <c r="C8" s="204" t="s">
        <v>265</v>
      </c>
      <c r="D8" s="204" t="s">
        <v>266</v>
      </c>
      <c r="E8" s="204" t="s">
        <v>267</v>
      </c>
      <c r="F8" s="204" t="s">
        <v>268</v>
      </c>
      <c r="G8" s="204" t="s">
        <v>269</v>
      </c>
      <c r="H8" s="204" t="s">
        <v>270</v>
      </c>
      <c r="I8" s="204" t="s">
        <v>289</v>
      </c>
      <c r="J8" s="204" t="s">
        <v>290</v>
      </c>
      <c r="K8" s="204" t="s">
        <v>291</v>
      </c>
      <c r="L8" s="204" t="s">
        <v>319</v>
      </c>
      <c r="M8" s="204" t="s">
        <v>320</v>
      </c>
      <c r="N8" s="204" t="s">
        <v>321</v>
      </c>
      <c r="O8" s="204" t="s">
        <v>322</v>
      </c>
    </row>
    <row r="9" spans="1:15" x14ac:dyDescent="0.2">
      <c r="A9" s="355">
        <v>1</v>
      </c>
      <c r="B9" s="18" t="s">
        <v>887</v>
      </c>
      <c r="C9" s="358">
        <v>0</v>
      </c>
      <c r="D9" s="358">
        <v>0</v>
      </c>
      <c r="E9" s="358">
        <v>0</v>
      </c>
      <c r="F9" s="358">
        <v>0</v>
      </c>
      <c r="G9" s="358">
        <v>0</v>
      </c>
      <c r="H9" s="358">
        <v>0</v>
      </c>
      <c r="I9" s="358">
        <v>0</v>
      </c>
      <c r="J9" s="358">
        <v>0</v>
      </c>
      <c r="K9" s="358">
        <v>0</v>
      </c>
      <c r="L9" s="358">
        <v>0</v>
      </c>
      <c r="M9" s="358">
        <v>0</v>
      </c>
      <c r="N9" s="358">
        <v>0</v>
      </c>
      <c r="O9" s="358">
        <v>0</v>
      </c>
    </row>
    <row r="10" spans="1:15" x14ac:dyDescent="0.2">
      <c r="A10" s="355">
        <v>2</v>
      </c>
      <c r="B10" s="18" t="s">
        <v>888</v>
      </c>
      <c r="C10" s="358">
        <v>0</v>
      </c>
      <c r="D10" s="358">
        <v>0</v>
      </c>
      <c r="E10" s="358">
        <v>0</v>
      </c>
      <c r="F10" s="358">
        <v>0</v>
      </c>
      <c r="G10" s="358">
        <v>0</v>
      </c>
      <c r="H10" s="358">
        <v>0</v>
      </c>
      <c r="I10" s="358">
        <v>0</v>
      </c>
      <c r="J10" s="358">
        <v>0</v>
      </c>
      <c r="K10" s="358">
        <v>0</v>
      </c>
      <c r="L10" s="358">
        <v>0</v>
      </c>
      <c r="M10" s="358">
        <v>0</v>
      </c>
      <c r="N10" s="358">
        <v>0</v>
      </c>
      <c r="O10" s="358">
        <v>0</v>
      </c>
    </row>
    <row r="11" spans="1:15" x14ac:dyDescent="0.2">
      <c r="A11" s="355">
        <v>3</v>
      </c>
      <c r="B11" s="18" t="s">
        <v>889</v>
      </c>
      <c r="C11" s="358">
        <v>0</v>
      </c>
      <c r="D11" s="358">
        <v>0</v>
      </c>
      <c r="E11" s="358">
        <v>0</v>
      </c>
      <c r="F11" s="358">
        <v>0</v>
      </c>
      <c r="G11" s="358">
        <v>0</v>
      </c>
      <c r="H11" s="358">
        <v>0</v>
      </c>
      <c r="I11" s="358">
        <v>0</v>
      </c>
      <c r="J11" s="358">
        <v>0</v>
      </c>
      <c r="K11" s="358">
        <v>0</v>
      </c>
      <c r="L11" s="358">
        <v>0</v>
      </c>
      <c r="M11" s="358">
        <v>0</v>
      </c>
      <c r="N11" s="358">
        <v>0</v>
      </c>
      <c r="O11" s="358">
        <v>0</v>
      </c>
    </row>
    <row r="12" spans="1:15" x14ac:dyDescent="0.2">
      <c r="A12" s="355">
        <v>4</v>
      </c>
      <c r="B12" s="18" t="s">
        <v>890</v>
      </c>
      <c r="C12" s="358">
        <v>0</v>
      </c>
      <c r="D12" s="358">
        <v>0</v>
      </c>
      <c r="E12" s="358">
        <v>0</v>
      </c>
      <c r="F12" s="358">
        <v>0</v>
      </c>
      <c r="G12" s="358">
        <v>0</v>
      </c>
      <c r="H12" s="358">
        <v>0</v>
      </c>
      <c r="I12" s="358">
        <v>0</v>
      </c>
      <c r="J12" s="358">
        <v>0</v>
      </c>
      <c r="K12" s="358">
        <v>0</v>
      </c>
      <c r="L12" s="358">
        <v>0</v>
      </c>
      <c r="M12" s="358">
        <v>0</v>
      </c>
      <c r="N12" s="358">
        <v>0</v>
      </c>
      <c r="O12" s="358">
        <v>0</v>
      </c>
    </row>
    <row r="13" spans="1:15" x14ac:dyDescent="0.2">
      <c r="A13" s="355">
        <v>5</v>
      </c>
      <c r="B13" s="18" t="s">
        <v>891</v>
      </c>
      <c r="C13" s="358">
        <v>0</v>
      </c>
      <c r="D13" s="358">
        <v>0</v>
      </c>
      <c r="E13" s="358">
        <v>0</v>
      </c>
      <c r="F13" s="358">
        <v>0</v>
      </c>
      <c r="G13" s="358">
        <v>0</v>
      </c>
      <c r="H13" s="358">
        <v>0</v>
      </c>
      <c r="I13" s="358">
        <v>0</v>
      </c>
      <c r="J13" s="358">
        <v>0</v>
      </c>
      <c r="K13" s="358">
        <v>0</v>
      </c>
      <c r="L13" s="358">
        <v>0</v>
      </c>
      <c r="M13" s="358">
        <v>0</v>
      </c>
      <c r="N13" s="358">
        <v>0</v>
      </c>
      <c r="O13" s="358">
        <v>0</v>
      </c>
    </row>
    <row r="14" spans="1:15" x14ac:dyDescent="0.2">
      <c r="A14" s="355">
        <v>6</v>
      </c>
      <c r="B14" s="18" t="s">
        <v>892</v>
      </c>
      <c r="C14" s="358">
        <v>0</v>
      </c>
      <c r="D14" s="358">
        <v>0</v>
      </c>
      <c r="E14" s="358">
        <v>0</v>
      </c>
      <c r="F14" s="358">
        <v>0</v>
      </c>
      <c r="G14" s="358">
        <v>0</v>
      </c>
      <c r="H14" s="358">
        <v>0</v>
      </c>
      <c r="I14" s="358">
        <v>0</v>
      </c>
      <c r="J14" s="358">
        <v>0</v>
      </c>
      <c r="K14" s="358">
        <v>0</v>
      </c>
      <c r="L14" s="358">
        <v>0</v>
      </c>
      <c r="M14" s="358">
        <v>0</v>
      </c>
      <c r="N14" s="358">
        <v>0</v>
      </c>
      <c r="O14" s="358">
        <v>0</v>
      </c>
    </row>
    <row r="15" spans="1:15" x14ac:dyDescent="0.2">
      <c r="A15" s="355">
        <v>7</v>
      </c>
      <c r="B15" s="18" t="s">
        <v>893</v>
      </c>
      <c r="C15" s="358">
        <v>0</v>
      </c>
      <c r="D15" s="358">
        <v>0</v>
      </c>
      <c r="E15" s="358">
        <v>0</v>
      </c>
      <c r="F15" s="358">
        <v>0</v>
      </c>
      <c r="G15" s="358">
        <v>0</v>
      </c>
      <c r="H15" s="358">
        <v>0</v>
      </c>
      <c r="I15" s="358">
        <v>0</v>
      </c>
      <c r="J15" s="358">
        <v>0</v>
      </c>
      <c r="K15" s="358">
        <v>0</v>
      </c>
      <c r="L15" s="358">
        <v>0</v>
      </c>
      <c r="M15" s="358">
        <v>0</v>
      </c>
      <c r="N15" s="358">
        <v>0</v>
      </c>
      <c r="O15" s="358">
        <v>0</v>
      </c>
    </row>
    <row r="16" spans="1:15" x14ac:dyDescent="0.2">
      <c r="A16" s="355">
        <v>8</v>
      </c>
      <c r="B16" s="18" t="s">
        <v>894</v>
      </c>
      <c r="C16" s="358">
        <v>0</v>
      </c>
      <c r="D16" s="358">
        <v>0</v>
      </c>
      <c r="E16" s="358">
        <v>0</v>
      </c>
      <c r="F16" s="358">
        <v>0</v>
      </c>
      <c r="G16" s="358">
        <v>0</v>
      </c>
      <c r="H16" s="358">
        <v>0</v>
      </c>
      <c r="I16" s="358">
        <v>0</v>
      </c>
      <c r="J16" s="358">
        <v>0</v>
      </c>
      <c r="K16" s="358">
        <v>0</v>
      </c>
      <c r="L16" s="358">
        <v>0</v>
      </c>
      <c r="M16" s="358">
        <v>0</v>
      </c>
      <c r="N16" s="358">
        <v>0</v>
      </c>
      <c r="O16" s="358">
        <v>0</v>
      </c>
    </row>
    <row r="17" spans="1:15" x14ac:dyDescent="0.2">
      <c r="A17" s="355">
        <v>9</v>
      </c>
      <c r="B17" s="18" t="s">
        <v>895</v>
      </c>
      <c r="C17" s="358">
        <v>0</v>
      </c>
      <c r="D17" s="358">
        <v>0</v>
      </c>
      <c r="E17" s="358">
        <v>0</v>
      </c>
      <c r="F17" s="358">
        <v>0</v>
      </c>
      <c r="G17" s="358">
        <v>0</v>
      </c>
      <c r="H17" s="358">
        <v>0</v>
      </c>
      <c r="I17" s="358">
        <v>0</v>
      </c>
      <c r="J17" s="358">
        <v>0</v>
      </c>
      <c r="K17" s="358">
        <v>0</v>
      </c>
      <c r="L17" s="358">
        <v>0</v>
      </c>
      <c r="M17" s="358">
        <v>0</v>
      </c>
      <c r="N17" s="358">
        <v>0</v>
      </c>
      <c r="O17" s="358">
        <v>0</v>
      </c>
    </row>
    <row r="18" spans="1:15" x14ac:dyDescent="0.2">
      <c r="A18" s="355">
        <v>10</v>
      </c>
      <c r="B18" s="18" t="s">
        <v>896</v>
      </c>
      <c r="C18" s="358">
        <v>0</v>
      </c>
      <c r="D18" s="358">
        <v>0</v>
      </c>
      <c r="E18" s="358">
        <v>0</v>
      </c>
      <c r="F18" s="358">
        <v>0</v>
      </c>
      <c r="G18" s="358">
        <v>0</v>
      </c>
      <c r="H18" s="358">
        <v>0</v>
      </c>
      <c r="I18" s="358">
        <v>0</v>
      </c>
      <c r="J18" s="358">
        <v>0</v>
      </c>
      <c r="K18" s="358">
        <v>0</v>
      </c>
      <c r="L18" s="358">
        <v>0</v>
      </c>
      <c r="M18" s="358">
        <v>0</v>
      </c>
      <c r="N18" s="358">
        <v>0</v>
      </c>
      <c r="O18" s="358">
        <v>0</v>
      </c>
    </row>
    <row r="19" spans="1:15" x14ac:dyDescent="0.2">
      <c r="A19" s="355">
        <v>11</v>
      </c>
      <c r="B19" s="18" t="s">
        <v>897</v>
      </c>
      <c r="C19" s="358">
        <v>0</v>
      </c>
      <c r="D19" s="358">
        <v>0</v>
      </c>
      <c r="E19" s="358">
        <v>0</v>
      </c>
      <c r="F19" s="358">
        <v>0</v>
      </c>
      <c r="G19" s="358">
        <v>0</v>
      </c>
      <c r="H19" s="358">
        <v>0</v>
      </c>
      <c r="I19" s="358">
        <v>0</v>
      </c>
      <c r="J19" s="358">
        <v>0</v>
      </c>
      <c r="K19" s="358">
        <v>0</v>
      </c>
      <c r="L19" s="358">
        <v>0</v>
      </c>
      <c r="M19" s="358">
        <v>0</v>
      </c>
      <c r="N19" s="358">
        <v>0</v>
      </c>
      <c r="O19" s="358">
        <v>0</v>
      </c>
    </row>
    <row r="20" spans="1:15" x14ac:dyDescent="0.2">
      <c r="A20" s="355">
        <v>12</v>
      </c>
      <c r="B20" s="18" t="s">
        <v>898</v>
      </c>
      <c r="C20" s="358">
        <v>0</v>
      </c>
      <c r="D20" s="358">
        <v>0</v>
      </c>
      <c r="E20" s="358">
        <v>0</v>
      </c>
      <c r="F20" s="358">
        <v>0</v>
      </c>
      <c r="G20" s="358">
        <v>0</v>
      </c>
      <c r="H20" s="358">
        <v>0</v>
      </c>
      <c r="I20" s="358">
        <v>0</v>
      </c>
      <c r="J20" s="358">
        <v>0</v>
      </c>
      <c r="K20" s="358">
        <v>0</v>
      </c>
      <c r="L20" s="358">
        <v>0</v>
      </c>
      <c r="M20" s="358">
        <v>0</v>
      </c>
      <c r="N20" s="358">
        <v>0</v>
      </c>
      <c r="O20" s="358">
        <v>0</v>
      </c>
    </row>
    <row r="21" spans="1:15" x14ac:dyDescent="0.2">
      <c r="A21" s="355">
        <v>13</v>
      </c>
      <c r="B21" s="18" t="s">
        <v>899</v>
      </c>
      <c r="C21" s="358">
        <v>0</v>
      </c>
      <c r="D21" s="358">
        <v>0</v>
      </c>
      <c r="E21" s="358">
        <v>0</v>
      </c>
      <c r="F21" s="358">
        <v>0</v>
      </c>
      <c r="G21" s="358">
        <v>0</v>
      </c>
      <c r="H21" s="358">
        <v>0</v>
      </c>
      <c r="I21" s="358">
        <v>0</v>
      </c>
      <c r="J21" s="358">
        <v>0</v>
      </c>
      <c r="K21" s="358">
        <v>0</v>
      </c>
      <c r="L21" s="358">
        <v>0</v>
      </c>
      <c r="M21" s="358">
        <v>0</v>
      </c>
      <c r="N21" s="358">
        <v>0</v>
      </c>
      <c r="O21" s="358">
        <v>0</v>
      </c>
    </row>
    <row r="22" spans="1:15" x14ac:dyDescent="0.2">
      <c r="A22" s="355">
        <v>14</v>
      </c>
      <c r="B22" s="18" t="s">
        <v>900</v>
      </c>
      <c r="C22" s="358">
        <v>0</v>
      </c>
      <c r="D22" s="358">
        <v>0</v>
      </c>
      <c r="E22" s="358">
        <v>0</v>
      </c>
      <c r="F22" s="358">
        <v>0</v>
      </c>
      <c r="G22" s="358">
        <v>0</v>
      </c>
      <c r="H22" s="358">
        <v>0</v>
      </c>
      <c r="I22" s="358">
        <v>0</v>
      </c>
      <c r="J22" s="358">
        <v>0</v>
      </c>
      <c r="K22" s="358">
        <v>0</v>
      </c>
      <c r="L22" s="358">
        <v>0</v>
      </c>
      <c r="M22" s="358">
        <v>0</v>
      </c>
      <c r="N22" s="358">
        <v>0</v>
      </c>
      <c r="O22" s="358">
        <v>0</v>
      </c>
    </row>
    <row r="23" spans="1:15" x14ac:dyDescent="0.2">
      <c r="A23" s="877" t="s">
        <v>18</v>
      </c>
      <c r="B23" s="878"/>
      <c r="C23" s="358">
        <v>0</v>
      </c>
      <c r="D23" s="358">
        <v>0</v>
      </c>
      <c r="E23" s="358">
        <v>0</v>
      </c>
      <c r="F23" s="358">
        <v>0</v>
      </c>
      <c r="G23" s="358">
        <v>0</v>
      </c>
      <c r="H23" s="358">
        <v>0</v>
      </c>
      <c r="I23" s="358">
        <v>0</v>
      </c>
      <c r="J23" s="358">
        <v>0</v>
      </c>
      <c r="K23" s="358">
        <v>0</v>
      </c>
      <c r="L23" s="358">
        <v>0</v>
      </c>
      <c r="M23" s="358">
        <v>0</v>
      </c>
      <c r="N23" s="358">
        <v>0</v>
      </c>
      <c r="O23" s="358">
        <v>0</v>
      </c>
    </row>
    <row r="25" spans="1:15" x14ac:dyDescent="0.2">
      <c r="A25" s="207"/>
      <c r="B25" s="207"/>
      <c r="C25" s="207"/>
      <c r="D25" s="207"/>
      <c r="L25" s="706" t="s">
        <v>901</v>
      </c>
      <c r="M25" s="706"/>
      <c r="N25" s="706"/>
      <c r="O25" s="706"/>
    </row>
    <row r="26" spans="1:15" x14ac:dyDescent="0.2">
      <c r="A26" s="207"/>
      <c r="B26" s="207"/>
      <c r="C26" s="207"/>
      <c r="D26" s="207"/>
      <c r="L26" s="706" t="s">
        <v>13</v>
      </c>
      <c r="M26" s="706"/>
      <c r="N26" s="706"/>
      <c r="O26" s="706"/>
    </row>
    <row r="27" spans="1:15" x14ac:dyDescent="0.2">
      <c r="A27" s="207"/>
      <c r="B27" s="207"/>
      <c r="C27" s="207"/>
      <c r="D27" s="207"/>
      <c r="L27" s="706" t="s">
        <v>902</v>
      </c>
      <c r="M27" s="706"/>
      <c r="N27" s="706"/>
      <c r="O27" s="706"/>
    </row>
    <row r="28" spans="1:15" x14ac:dyDescent="0.2">
      <c r="A28" s="207" t="s">
        <v>1034</v>
      </c>
      <c r="C28" s="207"/>
      <c r="D28" s="207"/>
      <c r="L28" s="707" t="s">
        <v>85</v>
      </c>
      <c r="M28" s="707"/>
      <c r="N28" s="707"/>
      <c r="O28" s="212"/>
    </row>
  </sheetData>
  <mergeCells count="20">
    <mergeCell ref="L26:O26"/>
    <mergeCell ref="L27:O27"/>
    <mergeCell ref="L28:N28"/>
    <mergeCell ref="G6:G7"/>
    <mergeCell ref="H6:I6"/>
    <mergeCell ref="J6:K6"/>
    <mergeCell ref="L6:M6"/>
    <mergeCell ref="N6:O6"/>
    <mergeCell ref="L25:O25"/>
    <mergeCell ref="A23:B23"/>
    <mergeCell ref="A1:N1"/>
    <mergeCell ref="A2:O2"/>
    <mergeCell ref="M5:O5"/>
    <mergeCell ref="A6:A7"/>
    <mergeCell ref="B6:B7"/>
    <mergeCell ref="C6:C7"/>
    <mergeCell ref="D6:D7"/>
    <mergeCell ref="E6:E7"/>
    <mergeCell ref="A4:O4"/>
    <mergeCell ref="F6:F7"/>
  </mergeCells>
  <printOptions horizontalCentered="1"/>
  <pageMargins left="0.70866141732283472" right="0.70866141732283472" top="0.23622047244094491" bottom="0" header="0.31496062992125984" footer="0.31496062992125984"/>
  <pageSetup paperSize="9" scale="7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1"/>
  <sheetViews>
    <sheetView view="pageBreakPreview" zoomScale="86" zoomScaleNormal="85" zoomScaleSheetLayoutView="86" workbookViewId="0">
      <selection activeCell="A28" sqref="A28"/>
    </sheetView>
  </sheetViews>
  <sheetFormatPr defaultRowHeight="12.75" x14ac:dyDescent="0.2"/>
  <cols>
    <col min="1" max="1" width="4.85546875" customWidth="1"/>
    <col min="2" max="2" width="19.5703125" customWidth="1"/>
    <col min="3" max="3" width="12" customWidth="1"/>
    <col min="4" max="4" width="8" customWidth="1"/>
    <col min="5" max="5" width="8.28515625" customWidth="1"/>
    <col min="6" max="6" width="9.42578125" customWidth="1"/>
    <col min="7" max="7" width="8.85546875" customWidth="1"/>
    <col min="8" max="8" width="8.28515625" customWidth="1"/>
    <col min="9" max="9" width="7" customWidth="1"/>
    <col min="10" max="10" width="9.140625" customWidth="1"/>
    <col min="11" max="11" width="9.140625" bestFit="1" customWidth="1"/>
    <col min="12" max="12" width="8.28515625" customWidth="1"/>
    <col min="13" max="13" width="7" customWidth="1"/>
    <col min="14" max="14" width="9.7109375" customWidth="1"/>
    <col min="15" max="15" width="9.28515625" customWidth="1"/>
    <col min="16" max="16" width="7.85546875" customWidth="1"/>
    <col min="17" max="17" width="8.28515625" customWidth="1"/>
    <col min="18" max="18" width="10" customWidth="1"/>
    <col min="19" max="19" width="10.5703125" customWidth="1"/>
    <col min="20" max="20" width="9.85546875" customWidth="1"/>
    <col min="21" max="21" width="8.7109375" customWidth="1"/>
    <col min="22" max="22" width="9.7109375" customWidth="1"/>
    <col min="28" max="28" width="11" customWidth="1"/>
    <col min="29" max="30" width="8.85546875" hidden="1" customWidth="1"/>
  </cols>
  <sheetData>
    <row r="1" spans="1:256" x14ac:dyDescent="0.2">
      <c r="A1" s="550"/>
      <c r="B1" s="550"/>
      <c r="C1" s="550"/>
      <c r="D1" s="550"/>
      <c r="E1" s="550"/>
      <c r="F1" s="550"/>
      <c r="G1" s="550"/>
      <c r="H1" s="550"/>
      <c r="I1" s="550"/>
      <c r="J1" s="550"/>
      <c r="K1" s="550"/>
      <c r="L1" s="550"/>
      <c r="M1" s="550"/>
      <c r="N1" s="550"/>
      <c r="O1" s="550"/>
      <c r="P1" s="550"/>
      <c r="Q1" s="550"/>
      <c r="R1" s="550"/>
      <c r="S1" s="550"/>
      <c r="T1" s="550"/>
      <c r="U1" s="550"/>
    </row>
    <row r="2" spans="1:256" x14ac:dyDescent="0.2">
      <c r="A2" s="550"/>
      <c r="B2" s="550"/>
      <c r="C2" s="550"/>
      <c r="D2" s="550"/>
      <c r="E2" s="550"/>
      <c r="F2" s="550"/>
      <c r="G2" s="641"/>
      <c r="H2" s="641"/>
      <c r="I2" s="641"/>
      <c r="J2" s="641"/>
      <c r="K2" s="641"/>
      <c r="L2" s="641"/>
      <c r="M2" s="641"/>
      <c r="N2" s="641"/>
      <c r="O2" s="641"/>
      <c r="P2" s="548"/>
      <c r="Q2" s="548"/>
      <c r="R2" s="548"/>
      <c r="S2" s="550"/>
      <c r="T2" s="547" t="s">
        <v>60</v>
      </c>
      <c r="U2" s="550"/>
    </row>
    <row r="3" spans="1:256" x14ac:dyDescent="0.2">
      <c r="A3" s="641" t="s">
        <v>58</v>
      </c>
      <c r="B3" s="641"/>
      <c r="C3" s="641"/>
      <c r="D3" s="641"/>
      <c r="E3" s="641"/>
      <c r="F3" s="641"/>
      <c r="G3" s="641"/>
      <c r="H3" s="641"/>
      <c r="I3" s="641"/>
      <c r="J3" s="641"/>
      <c r="K3" s="641"/>
      <c r="L3" s="641"/>
      <c r="M3" s="641"/>
      <c r="N3" s="641"/>
      <c r="O3" s="641"/>
      <c r="P3" s="641"/>
      <c r="Q3" s="641"/>
      <c r="R3" s="641"/>
      <c r="S3" s="641"/>
      <c r="T3" s="641"/>
      <c r="U3" s="641"/>
    </row>
    <row r="4" spans="1:256" ht="15.75" x14ac:dyDescent="0.25">
      <c r="A4" s="641" t="s">
        <v>705</v>
      </c>
      <c r="B4" s="641"/>
      <c r="C4" s="641"/>
      <c r="D4" s="641"/>
      <c r="E4" s="641"/>
      <c r="F4" s="641"/>
      <c r="G4" s="641"/>
      <c r="H4" s="641"/>
      <c r="I4" s="641"/>
      <c r="J4" s="641"/>
      <c r="K4" s="641"/>
      <c r="L4" s="641"/>
      <c r="M4" s="641"/>
      <c r="N4" s="641"/>
      <c r="O4" s="641"/>
      <c r="P4" s="641"/>
      <c r="Q4" s="641"/>
      <c r="R4" s="641"/>
      <c r="S4" s="641"/>
      <c r="T4" s="641"/>
      <c r="U4" s="641"/>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row>
    <row r="6" spans="1:256" ht="15" x14ac:dyDescent="0.25">
      <c r="A6" s="677" t="s">
        <v>745</v>
      </c>
      <c r="B6" s="677"/>
      <c r="C6" s="677"/>
      <c r="D6" s="677"/>
      <c r="E6" s="677"/>
      <c r="F6" s="677"/>
      <c r="G6" s="677"/>
      <c r="H6" s="677"/>
      <c r="I6" s="677"/>
      <c r="J6" s="677"/>
      <c r="K6" s="677"/>
      <c r="L6" s="677"/>
      <c r="M6" s="677"/>
      <c r="N6" s="677"/>
      <c r="O6" s="677"/>
      <c r="P6" s="677"/>
      <c r="Q6" s="677"/>
      <c r="R6" s="677"/>
      <c r="S6" s="677"/>
      <c r="T6" s="677"/>
      <c r="U6" s="677"/>
    </row>
    <row r="7" spans="1:256" ht="15.75" x14ac:dyDescent="0.25">
      <c r="A7" s="45"/>
      <c r="B7" s="45"/>
      <c r="C7" s="45"/>
      <c r="D7" s="45"/>
      <c r="E7" s="45"/>
      <c r="F7" s="45"/>
      <c r="G7" s="45"/>
      <c r="H7" s="45"/>
      <c r="I7" s="45"/>
      <c r="J7" s="45"/>
      <c r="K7" s="45"/>
      <c r="L7" s="45"/>
      <c r="M7" s="45"/>
      <c r="N7" s="45"/>
      <c r="O7" s="45"/>
      <c r="P7" s="45"/>
      <c r="Q7" s="45"/>
      <c r="R7" s="45"/>
      <c r="S7" s="45"/>
      <c r="T7" s="45"/>
      <c r="U7" s="45"/>
    </row>
    <row r="8" spans="1:256" ht="15.75" x14ac:dyDescent="0.25">
      <c r="A8" s="640" t="s">
        <v>904</v>
      </c>
      <c r="B8" s="640"/>
      <c r="C8" s="640"/>
      <c r="D8" s="30"/>
      <c r="E8" s="30"/>
      <c r="F8" s="30"/>
      <c r="G8" s="45"/>
      <c r="H8" s="45"/>
      <c r="I8" s="45"/>
      <c r="J8" s="45"/>
      <c r="K8" s="45"/>
      <c r="L8" s="45"/>
      <c r="M8" s="45"/>
      <c r="N8" s="45"/>
      <c r="O8" s="45"/>
      <c r="P8" s="45"/>
      <c r="Q8" s="45"/>
      <c r="R8" s="45"/>
      <c r="S8" s="45"/>
      <c r="T8" s="45"/>
      <c r="U8" s="45"/>
    </row>
    <row r="10" spans="1:256" ht="15" x14ac:dyDescent="0.25">
      <c r="U10" s="672" t="s">
        <v>464</v>
      </c>
      <c r="V10" s="672"/>
      <c r="W10" s="15"/>
      <c r="X10" s="15"/>
      <c r="Y10" s="15"/>
      <c r="Z10" s="15"/>
      <c r="AA10" s="15"/>
      <c r="AB10" s="652"/>
      <c r="AC10" s="652"/>
      <c r="AD10" s="652"/>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pans="1:256" ht="12.75" customHeight="1" x14ac:dyDescent="0.2">
      <c r="A11" s="667" t="s">
        <v>2</v>
      </c>
      <c r="B11" s="667" t="s">
        <v>111</v>
      </c>
      <c r="C11" s="643" t="s">
        <v>155</v>
      </c>
      <c r="D11" s="644"/>
      <c r="E11" s="644"/>
      <c r="F11" s="645"/>
      <c r="G11" s="669" t="s">
        <v>788</v>
      </c>
      <c r="H11" s="670"/>
      <c r="I11" s="670"/>
      <c r="J11" s="670"/>
      <c r="K11" s="670"/>
      <c r="L11" s="670"/>
      <c r="M11" s="670"/>
      <c r="N11" s="670"/>
      <c r="O11" s="670"/>
      <c r="P11" s="670"/>
      <c r="Q11" s="670"/>
      <c r="R11" s="671"/>
      <c r="S11" s="673" t="s">
        <v>247</v>
      </c>
      <c r="T11" s="674"/>
      <c r="U11" s="674"/>
      <c r="V11" s="674"/>
      <c r="W11" s="122"/>
      <c r="X11" s="122"/>
      <c r="Y11" s="122"/>
      <c r="Z11" s="122"/>
      <c r="AA11" s="122"/>
      <c r="AB11" s="122"/>
      <c r="AC11" s="122"/>
      <c r="AD11" s="122"/>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pans="1:256" x14ac:dyDescent="0.2">
      <c r="A12" s="668"/>
      <c r="B12" s="668"/>
      <c r="C12" s="646"/>
      <c r="D12" s="647"/>
      <c r="E12" s="647"/>
      <c r="F12" s="648"/>
      <c r="G12" s="616" t="s">
        <v>177</v>
      </c>
      <c r="H12" s="649"/>
      <c r="I12" s="649"/>
      <c r="J12" s="617"/>
      <c r="K12" s="616" t="s">
        <v>178</v>
      </c>
      <c r="L12" s="649"/>
      <c r="M12" s="649"/>
      <c r="N12" s="617"/>
      <c r="O12" s="635" t="s">
        <v>18</v>
      </c>
      <c r="P12" s="635"/>
      <c r="Q12" s="635"/>
      <c r="R12" s="635"/>
      <c r="S12" s="675"/>
      <c r="T12" s="676"/>
      <c r="U12" s="676"/>
      <c r="V12" s="676"/>
      <c r="W12" s="122"/>
      <c r="X12" s="122"/>
      <c r="Y12" s="122"/>
      <c r="Z12" s="122"/>
      <c r="AA12" s="122"/>
      <c r="AB12" s="122"/>
      <c r="AC12" s="122"/>
      <c r="AD12" s="122"/>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pans="1:256" ht="38.25" x14ac:dyDescent="0.2">
      <c r="A13" s="168"/>
      <c r="B13" s="168"/>
      <c r="C13" s="167" t="s">
        <v>248</v>
      </c>
      <c r="D13" s="167" t="s">
        <v>249</v>
      </c>
      <c r="E13" s="167" t="s">
        <v>250</v>
      </c>
      <c r="F13" s="167" t="s">
        <v>92</v>
      </c>
      <c r="G13" s="167" t="s">
        <v>248</v>
      </c>
      <c r="H13" s="167" t="s">
        <v>249</v>
      </c>
      <c r="I13" s="167" t="s">
        <v>250</v>
      </c>
      <c r="J13" s="167" t="s">
        <v>18</v>
      </c>
      <c r="K13" s="167" t="s">
        <v>248</v>
      </c>
      <c r="L13" s="167" t="s">
        <v>249</v>
      </c>
      <c r="M13" s="167" t="s">
        <v>250</v>
      </c>
      <c r="N13" s="167" t="s">
        <v>92</v>
      </c>
      <c r="O13" s="167" t="s">
        <v>248</v>
      </c>
      <c r="P13" s="167" t="s">
        <v>249</v>
      </c>
      <c r="Q13" s="167" t="s">
        <v>250</v>
      </c>
      <c r="R13" s="167" t="s">
        <v>18</v>
      </c>
      <c r="S13" s="5" t="s">
        <v>460</v>
      </c>
      <c r="T13" s="5" t="s">
        <v>461</v>
      </c>
      <c r="U13" s="5" t="s">
        <v>462</v>
      </c>
      <c r="V13" s="245" t="s">
        <v>463</v>
      </c>
      <c r="W13" s="122"/>
      <c r="X13" s="122"/>
      <c r="Y13" s="122"/>
      <c r="Z13" s="122"/>
      <c r="AA13" s="122"/>
      <c r="AB13" s="122"/>
      <c r="AC13" s="122"/>
      <c r="AD13" s="122"/>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pans="1:256" x14ac:dyDescent="0.2">
      <c r="A14" s="147">
        <v>1</v>
      </c>
      <c r="B14" s="169">
        <v>2</v>
      </c>
      <c r="C14" s="147">
        <v>3</v>
      </c>
      <c r="D14" s="147">
        <v>4</v>
      </c>
      <c r="E14" s="169">
        <v>5</v>
      </c>
      <c r="F14" s="147">
        <v>6</v>
      </c>
      <c r="G14" s="147">
        <v>7</v>
      </c>
      <c r="H14" s="169">
        <v>8</v>
      </c>
      <c r="I14" s="147">
        <v>9</v>
      </c>
      <c r="J14" s="147">
        <v>10</v>
      </c>
      <c r="K14" s="169">
        <v>11</v>
      </c>
      <c r="L14" s="147">
        <v>12</v>
      </c>
      <c r="M14" s="147">
        <v>13</v>
      </c>
      <c r="N14" s="169">
        <v>14</v>
      </c>
      <c r="O14" s="147">
        <v>15</v>
      </c>
      <c r="P14" s="147">
        <v>16</v>
      </c>
      <c r="Q14" s="169">
        <v>17</v>
      </c>
      <c r="R14" s="147">
        <v>18</v>
      </c>
      <c r="S14" s="147">
        <v>19</v>
      </c>
      <c r="T14" s="169">
        <v>20</v>
      </c>
      <c r="U14" s="147">
        <v>21</v>
      </c>
      <c r="V14" s="147">
        <v>22</v>
      </c>
      <c r="W14" s="170"/>
      <c r="X14" s="170"/>
      <c r="Y14" s="170"/>
      <c r="Z14" s="170"/>
      <c r="AA14" s="170"/>
      <c r="AB14" s="170"/>
      <c r="AC14" s="170"/>
      <c r="AD14" s="170"/>
      <c r="AE14" s="170"/>
      <c r="AF14" s="170"/>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68"/>
      <c r="ES14" s="68"/>
      <c r="ET14" s="68"/>
      <c r="EU14" s="68"/>
      <c r="EV14" s="68"/>
      <c r="EW14" s="68"/>
      <c r="EX14" s="68"/>
      <c r="EY14" s="68"/>
      <c r="EZ14" s="68"/>
      <c r="FA14" s="68"/>
      <c r="FB14" s="68"/>
      <c r="FC14" s="68"/>
      <c r="FD14" s="68"/>
      <c r="FE14" s="68"/>
      <c r="FF14" s="68"/>
      <c r="FG14" s="68"/>
      <c r="FH14" s="68"/>
      <c r="FI14" s="68"/>
      <c r="FJ14" s="68"/>
      <c r="FK14" s="68"/>
      <c r="FL14" s="68"/>
      <c r="FM14" s="68"/>
      <c r="FN14" s="68"/>
      <c r="FO14" s="68"/>
      <c r="FP14" s="68"/>
      <c r="FQ14" s="68"/>
      <c r="FR14" s="68"/>
      <c r="FS14" s="68"/>
      <c r="FT14" s="68"/>
      <c r="FU14" s="68"/>
      <c r="FV14" s="68"/>
      <c r="FW14" s="68"/>
      <c r="FX14" s="68"/>
      <c r="FY14" s="68"/>
      <c r="FZ14" s="68"/>
      <c r="GA14" s="68"/>
      <c r="GB14" s="68"/>
      <c r="GC14" s="68"/>
      <c r="GD14" s="68"/>
      <c r="GE14" s="68"/>
      <c r="GF14" s="68"/>
      <c r="GG14" s="68"/>
      <c r="GH14" s="68"/>
      <c r="GI14" s="68"/>
      <c r="GJ14" s="68"/>
      <c r="GK14" s="68"/>
      <c r="GL14" s="68"/>
      <c r="GM14" s="68"/>
      <c r="GN14" s="68"/>
      <c r="GO14" s="68"/>
      <c r="GP14" s="68"/>
      <c r="GQ14" s="68"/>
      <c r="GR14" s="68"/>
      <c r="GS14" s="68"/>
      <c r="GT14" s="68"/>
      <c r="GU14" s="68"/>
      <c r="GV14" s="68"/>
      <c r="GW14" s="68"/>
      <c r="GX14" s="68"/>
      <c r="GY14" s="68"/>
      <c r="GZ14" s="68"/>
      <c r="HA14" s="68"/>
      <c r="HB14" s="68"/>
      <c r="HC14" s="68"/>
      <c r="HD14" s="68"/>
      <c r="HE14" s="68"/>
      <c r="HF14" s="68"/>
      <c r="HG14" s="68"/>
      <c r="HH14" s="68"/>
      <c r="HI14" s="68"/>
      <c r="HJ14" s="68"/>
      <c r="HK14" s="68"/>
      <c r="HL14" s="68"/>
      <c r="HM14" s="68"/>
      <c r="HN14" s="68"/>
      <c r="HO14" s="68"/>
      <c r="HP14" s="68"/>
      <c r="HQ14" s="68"/>
      <c r="HR14" s="68"/>
      <c r="HS14" s="68"/>
      <c r="HT14" s="68"/>
      <c r="HU14" s="68"/>
      <c r="HV14" s="68"/>
      <c r="HW14" s="68"/>
      <c r="HX14" s="68"/>
      <c r="HY14" s="68"/>
      <c r="HZ14" s="68"/>
      <c r="IA14" s="68"/>
      <c r="IB14" s="68"/>
      <c r="IC14" s="68"/>
      <c r="ID14" s="68"/>
      <c r="IE14" s="68"/>
      <c r="IF14" s="68"/>
      <c r="IG14" s="68"/>
      <c r="IH14" s="68"/>
      <c r="II14" s="68"/>
      <c r="IJ14" s="68"/>
      <c r="IK14" s="68"/>
      <c r="IL14" s="68"/>
      <c r="IM14" s="68"/>
      <c r="IN14" s="68"/>
      <c r="IO14" s="68"/>
      <c r="IP14" s="68"/>
      <c r="IQ14" s="68"/>
      <c r="IR14" s="68"/>
      <c r="IS14" s="68"/>
      <c r="IT14" s="68"/>
      <c r="IU14" s="68"/>
      <c r="IV14" s="68"/>
    </row>
    <row r="15" spans="1:256" ht="25.5" x14ac:dyDescent="0.2">
      <c r="A15" s="17"/>
      <c r="B15" s="171" t="s">
        <v>235</v>
      </c>
      <c r="C15" s="17"/>
      <c r="D15" s="17"/>
      <c r="E15" s="17"/>
      <c r="F15" s="242"/>
      <c r="G15" s="8"/>
      <c r="H15" s="8"/>
      <c r="I15" s="8"/>
      <c r="J15" s="242"/>
      <c r="K15" s="8"/>
      <c r="L15" s="8"/>
      <c r="M15" s="8"/>
      <c r="N15" s="8"/>
      <c r="O15" s="8"/>
      <c r="P15" s="8"/>
      <c r="Q15" s="8"/>
      <c r="R15" s="8"/>
      <c r="S15" s="8"/>
      <c r="T15" s="9"/>
      <c r="U15" s="9"/>
      <c r="V15" s="9"/>
      <c r="W15" s="123"/>
      <c r="X15" s="123"/>
      <c r="Y15" s="123"/>
      <c r="Z15" s="123"/>
      <c r="AA15" s="123"/>
      <c r="AB15" s="123"/>
      <c r="AC15" s="123"/>
      <c r="AD15" s="123"/>
      <c r="AE15" s="123"/>
      <c r="AF15" s="123"/>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row>
    <row r="16" spans="1:256" x14ac:dyDescent="0.2">
      <c r="A16" s="3">
        <v>1</v>
      </c>
      <c r="B16" s="171" t="s">
        <v>183</v>
      </c>
      <c r="C16" s="546">
        <v>1648.34</v>
      </c>
      <c r="D16" s="546">
        <v>167.81</v>
      </c>
      <c r="E16" s="546">
        <v>31.97</v>
      </c>
      <c r="F16" s="242">
        <v>1848.12</v>
      </c>
      <c r="G16" s="8">
        <v>1648.34</v>
      </c>
      <c r="H16" s="8">
        <v>167.81</v>
      </c>
      <c r="I16" s="8">
        <v>31.97</v>
      </c>
      <c r="J16" s="242">
        <v>1848.12</v>
      </c>
      <c r="K16" s="8">
        <v>0</v>
      </c>
      <c r="L16" s="8">
        <v>0</v>
      </c>
      <c r="M16" s="8">
        <v>0</v>
      </c>
      <c r="N16" s="8">
        <v>0</v>
      </c>
      <c r="O16" s="8">
        <v>1648.34</v>
      </c>
      <c r="P16" s="8">
        <v>167.81</v>
      </c>
      <c r="Q16" s="8">
        <v>31.97</v>
      </c>
      <c r="R16" s="8">
        <v>1848.12</v>
      </c>
      <c r="S16" s="8">
        <v>0</v>
      </c>
      <c r="T16" s="8">
        <v>0</v>
      </c>
      <c r="U16" s="8">
        <v>0</v>
      </c>
      <c r="V16" s="9">
        <v>0</v>
      </c>
      <c r="W16" s="123"/>
      <c r="X16" s="123"/>
      <c r="Y16" s="123"/>
      <c r="Z16" s="123"/>
      <c r="AA16" s="123"/>
      <c r="AB16" s="123"/>
      <c r="AC16" s="123"/>
      <c r="AD16" s="123"/>
      <c r="AE16" s="123"/>
      <c r="AF16" s="123"/>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row>
    <row r="17" spans="1:37" x14ac:dyDescent="0.2">
      <c r="A17" s="3">
        <v>2</v>
      </c>
      <c r="B17" s="172" t="s">
        <v>127</v>
      </c>
      <c r="C17" s="8">
        <v>40642.269999999997</v>
      </c>
      <c r="D17" s="8">
        <v>4137.59</v>
      </c>
      <c r="E17" s="8">
        <v>788.33</v>
      </c>
      <c r="F17" s="242">
        <v>45568.19</v>
      </c>
      <c r="G17" s="8">
        <v>15589.32</v>
      </c>
      <c r="H17" s="8">
        <v>1587.07</v>
      </c>
      <c r="I17" s="8">
        <v>302.38</v>
      </c>
      <c r="J17" s="242">
        <v>17478.77</v>
      </c>
      <c r="K17" s="8">
        <v>25052.95</v>
      </c>
      <c r="L17" s="8">
        <v>2550.52</v>
      </c>
      <c r="M17" s="8">
        <v>485.95</v>
      </c>
      <c r="N17" s="8">
        <v>28089.420000000002</v>
      </c>
      <c r="O17" s="8">
        <v>40642.270000000004</v>
      </c>
      <c r="P17" s="8">
        <v>4137.59</v>
      </c>
      <c r="Q17" s="8">
        <v>788.32999999999993</v>
      </c>
      <c r="R17" s="8">
        <v>45568.19</v>
      </c>
      <c r="S17" s="8">
        <v>0</v>
      </c>
      <c r="T17" s="8">
        <v>0</v>
      </c>
      <c r="U17" s="8">
        <v>0</v>
      </c>
      <c r="V17" s="9">
        <v>0</v>
      </c>
      <c r="Y17" s="640"/>
      <c r="Z17" s="640"/>
      <c r="AA17" s="640"/>
      <c r="AB17" s="640"/>
    </row>
    <row r="18" spans="1:37" ht="25.5" x14ac:dyDescent="0.2">
      <c r="A18" s="3">
        <v>3</v>
      </c>
      <c r="B18" s="171" t="s">
        <v>128</v>
      </c>
      <c r="C18" s="8">
        <v>1181.32</v>
      </c>
      <c r="D18" s="8">
        <v>120.26</v>
      </c>
      <c r="E18" s="8">
        <v>22.91</v>
      </c>
      <c r="F18" s="242">
        <v>1324.49</v>
      </c>
      <c r="G18" s="8">
        <v>412.09</v>
      </c>
      <c r="H18" s="8">
        <v>41.95</v>
      </c>
      <c r="I18" s="8">
        <v>7.99</v>
      </c>
      <c r="J18" s="242">
        <v>462.03</v>
      </c>
      <c r="K18" s="8">
        <v>769.23</v>
      </c>
      <c r="L18" s="8">
        <v>78.31</v>
      </c>
      <c r="M18" s="8">
        <v>14.92</v>
      </c>
      <c r="N18" s="8">
        <v>862.45999999999992</v>
      </c>
      <c r="O18" s="8">
        <v>1181.32</v>
      </c>
      <c r="P18" s="8">
        <v>120.26</v>
      </c>
      <c r="Q18" s="8">
        <v>22.91</v>
      </c>
      <c r="R18" s="8">
        <v>1324.49</v>
      </c>
      <c r="S18" s="8">
        <v>0</v>
      </c>
      <c r="T18" s="8">
        <v>0</v>
      </c>
      <c r="U18" s="8">
        <v>0</v>
      </c>
      <c r="V18" s="9">
        <v>0</v>
      </c>
    </row>
    <row r="19" spans="1:37" x14ac:dyDescent="0.2">
      <c r="A19" s="3">
        <v>4</v>
      </c>
      <c r="B19" s="172" t="s">
        <v>129</v>
      </c>
      <c r="C19" s="8">
        <v>334.72</v>
      </c>
      <c r="D19" s="8">
        <v>34.08</v>
      </c>
      <c r="E19" s="8">
        <v>6.49</v>
      </c>
      <c r="F19" s="242">
        <v>375.29</v>
      </c>
      <c r="G19" s="8">
        <v>334.72</v>
      </c>
      <c r="H19" s="8">
        <v>34.08</v>
      </c>
      <c r="I19" s="8">
        <v>6.49</v>
      </c>
      <c r="J19" s="242">
        <v>375.29</v>
      </c>
      <c r="K19" s="8">
        <v>0</v>
      </c>
      <c r="L19" s="8">
        <v>0</v>
      </c>
      <c r="M19" s="8">
        <v>0</v>
      </c>
      <c r="N19" s="8">
        <v>0</v>
      </c>
      <c r="O19" s="8">
        <v>334.72</v>
      </c>
      <c r="P19" s="8">
        <v>34.08</v>
      </c>
      <c r="Q19" s="8">
        <v>6.49</v>
      </c>
      <c r="R19" s="8">
        <v>375.29</v>
      </c>
      <c r="S19" s="8">
        <v>0</v>
      </c>
      <c r="T19" s="8">
        <v>0</v>
      </c>
      <c r="U19" s="8">
        <v>0</v>
      </c>
      <c r="V19" s="9">
        <v>0</v>
      </c>
    </row>
    <row r="20" spans="1:37" ht="25.5" x14ac:dyDescent="0.2">
      <c r="A20" s="3">
        <v>5</v>
      </c>
      <c r="B20" s="171" t="s">
        <v>130</v>
      </c>
      <c r="C20" s="8">
        <v>12928.9</v>
      </c>
      <c r="D20" s="8">
        <v>1316.23</v>
      </c>
      <c r="E20" s="8">
        <v>250.78</v>
      </c>
      <c r="F20" s="242">
        <v>14495.91</v>
      </c>
      <c r="G20" s="8">
        <v>945.76</v>
      </c>
      <c r="H20" s="8">
        <v>96.28</v>
      </c>
      <c r="I20" s="8">
        <v>18.34</v>
      </c>
      <c r="J20" s="242">
        <v>1060.3799999999999</v>
      </c>
      <c r="K20" s="8">
        <v>11983.15</v>
      </c>
      <c r="L20" s="8">
        <v>1219.95</v>
      </c>
      <c r="M20" s="8">
        <v>232.43</v>
      </c>
      <c r="N20" s="8">
        <v>13435.53</v>
      </c>
      <c r="O20" s="8">
        <v>12928.9</v>
      </c>
      <c r="P20" s="8">
        <v>1316.23</v>
      </c>
      <c r="Q20" s="8">
        <v>250.78</v>
      </c>
      <c r="R20" s="8">
        <v>14495.91</v>
      </c>
      <c r="S20" s="8">
        <v>0</v>
      </c>
      <c r="T20" s="8">
        <v>0</v>
      </c>
      <c r="U20" s="8">
        <v>0</v>
      </c>
      <c r="V20" s="9">
        <v>0</v>
      </c>
    </row>
    <row r="21" spans="1:37" s="15" customFormat="1" x14ac:dyDescent="0.2">
      <c r="A21" s="241"/>
      <c r="B21" s="256" t="s">
        <v>92</v>
      </c>
      <c r="C21" s="545">
        <v>56735.549999999996</v>
      </c>
      <c r="D21" s="545">
        <v>5775.9700000000012</v>
      </c>
      <c r="E21" s="545">
        <v>1100.48</v>
      </c>
      <c r="F21" s="545">
        <v>63612</v>
      </c>
      <c r="G21" s="545">
        <v>18930.23</v>
      </c>
      <c r="H21" s="545">
        <v>1927.1899999999998</v>
      </c>
      <c r="I21" s="545">
        <v>367.17</v>
      </c>
      <c r="J21" s="545">
        <v>21224.59</v>
      </c>
      <c r="K21" s="545">
        <v>37805.33</v>
      </c>
      <c r="L21" s="545">
        <v>3848.78</v>
      </c>
      <c r="M21" s="545">
        <v>733.3</v>
      </c>
      <c r="N21" s="545">
        <v>42387.41</v>
      </c>
      <c r="O21" s="545">
        <v>56735.55</v>
      </c>
      <c r="P21" s="28">
        <v>5775.97</v>
      </c>
      <c r="Q21" s="28">
        <v>1100.47</v>
      </c>
      <c r="R21" s="28">
        <v>63612</v>
      </c>
      <c r="S21" s="545">
        <v>0</v>
      </c>
      <c r="T21" s="545">
        <v>0</v>
      </c>
      <c r="U21" s="545">
        <v>0</v>
      </c>
      <c r="V21" s="18">
        <v>0</v>
      </c>
    </row>
    <row r="22" spans="1:37" ht="25.5" x14ac:dyDescent="0.2">
      <c r="A22" s="3"/>
      <c r="B22" s="173" t="s">
        <v>236</v>
      </c>
      <c r="C22" s="9"/>
      <c r="D22" s="9"/>
      <c r="E22" s="9"/>
      <c r="F22" s="243"/>
      <c r="G22" s="9"/>
      <c r="H22" s="9"/>
      <c r="I22" s="9"/>
      <c r="J22" s="243"/>
      <c r="K22" s="9"/>
      <c r="L22" s="9"/>
      <c r="M22" s="9"/>
      <c r="N22" s="9"/>
      <c r="O22" s="9"/>
      <c r="P22" s="9"/>
      <c r="Q22" s="9"/>
      <c r="R22" s="9"/>
      <c r="S22" s="9"/>
      <c r="T22" s="9"/>
      <c r="U22" s="9"/>
      <c r="V22" s="9"/>
    </row>
    <row r="23" spans="1:37" x14ac:dyDescent="0.2">
      <c r="A23" s="3">
        <v>6</v>
      </c>
      <c r="B23" s="171" t="s">
        <v>185</v>
      </c>
      <c r="C23" s="9">
        <v>18816.490000000002</v>
      </c>
      <c r="D23" s="9">
        <v>1915.62</v>
      </c>
      <c r="E23" s="9">
        <v>364.98</v>
      </c>
      <c r="F23" s="243">
        <v>21097.09</v>
      </c>
      <c r="G23" s="9">
        <v>0</v>
      </c>
      <c r="H23" s="9">
        <v>0</v>
      </c>
      <c r="I23" s="9">
        <v>0</v>
      </c>
      <c r="J23" s="243">
        <v>0</v>
      </c>
      <c r="K23" s="9">
        <v>0</v>
      </c>
      <c r="L23" s="9">
        <v>0</v>
      </c>
      <c r="M23" s="9">
        <v>0</v>
      </c>
      <c r="N23" s="9">
        <v>0</v>
      </c>
      <c r="O23" s="9">
        <v>0</v>
      </c>
      <c r="P23" s="9">
        <v>0</v>
      </c>
      <c r="Q23" s="9">
        <v>0</v>
      </c>
      <c r="R23" s="9">
        <v>0</v>
      </c>
      <c r="S23" s="9">
        <v>18816.490000000002</v>
      </c>
      <c r="T23" s="9">
        <v>1915.62</v>
      </c>
      <c r="U23" s="9">
        <v>364.98</v>
      </c>
      <c r="V23" s="9">
        <v>21097.09</v>
      </c>
    </row>
    <row r="24" spans="1:37" x14ac:dyDescent="0.2">
      <c r="A24" s="3">
        <v>7</v>
      </c>
      <c r="B24" s="172" t="s">
        <v>132</v>
      </c>
      <c r="C24" s="9">
        <v>0</v>
      </c>
      <c r="D24" s="9">
        <v>0</v>
      </c>
      <c r="E24" s="9">
        <v>0</v>
      </c>
      <c r="F24" s="243">
        <v>0</v>
      </c>
      <c r="G24" s="9">
        <v>0</v>
      </c>
      <c r="H24" s="9">
        <v>0</v>
      </c>
      <c r="I24" s="9">
        <v>0</v>
      </c>
      <c r="J24" s="243">
        <v>0</v>
      </c>
      <c r="K24" s="9">
        <v>0</v>
      </c>
      <c r="L24" s="9">
        <v>0</v>
      </c>
      <c r="M24" s="9">
        <v>0</v>
      </c>
      <c r="N24" s="9">
        <v>0</v>
      </c>
      <c r="O24" s="9">
        <v>0</v>
      </c>
      <c r="P24" s="9">
        <v>0</v>
      </c>
      <c r="Q24" s="9">
        <v>0</v>
      </c>
      <c r="R24" s="9">
        <v>0</v>
      </c>
      <c r="S24" s="9">
        <v>0</v>
      </c>
      <c r="T24" s="9">
        <v>0</v>
      </c>
      <c r="U24" s="9">
        <v>0</v>
      </c>
      <c r="V24" s="9">
        <v>0</v>
      </c>
    </row>
    <row r="25" spans="1:37" x14ac:dyDescent="0.2">
      <c r="A25" s="9"/>
      <c r="B25" s="172" t="s">
        <v>92</v>
      </c>
      <c r="C25" s="28">
        <v>18816.490000000002</v>
      </c>
      <c r="D25" s="28">
        <v>1915.62</v>
      </c>
      <c r="E25" s="28">
        <v>364.98</v>
      </c>
      <c r="F25" s="243">
        <v>21097.09</v>
      </c>
      <c r="G25" s="9">
        <v>0</v>
      </c>
      <c r="H25" s="9">
        <v>0</v>
      </c>
      <c r="I25" s="9">
        <v>0</v>
      </c>
      <c r="J25" s="243">
        <v>0</v>
      </c>
      <c r="K25" s="9">
        <v>0</v>
      </c>
      <c r="L25" s="9">
        <v>0</v>
      </c>
      <c r="M25" s="9">
        <v>0</v>
      </c>
      <c r="N25" s="9">
        <v>0</v>
      </c>
      <c r="O25" s="9">
        <v>0</v>
      </c>
      <c r="P25" s="9">
        <v>0</v>
      </c>
      <c r="Q25" s="9">
        <v>0</v>
      </c>
      <c r="R25" s="9">
        <v>0</v>
      </c>
      <c r="S25" s="9">
        <v>18816.490000000002</v>
      </c>
      <c r="T25" s="9">
        <v>1915.62</v>
      </c>
      <c r="U25" s="9">
        <v>364.98</v>
      </c>
      <c r="V25" s="9">
        <v>21097.09</v>
      </c>
    </row>
    <row r="26" spans="1:37" x14ac:dyDescent="0.2">
      <c r="A26" s="9"/>
      <c r="B26" s="172" t="s">
        <v>37</v>
      </c>
      <c r="C26" s="28">
        <v>75552.039999999994</v>
      </c>
      <c r="D26" s="28">
        <v>7691.5900000000011</v>
      </c>
      <c r="E26" s="28">
        <v>1465.46</v>
      </c>
      <c r="F26" s="28">
        <v>84709.09</v>
      </c>
      <c r="G26" s="28">
        <v>18930.23</v>
      </c>
      <c r="H26" s="28">
        <v>1927.1899999999998</v>
      </c>
      <c r="I26" s="28">
        <v>367.17</v>
      </c>
      <c r="J26" s="28">
        <v>21224.59</v>
      </c>
      <c r="K26" s="28">
        <v>37805.33</v>
      </c>
      <c r="L26" s="28">
        <v>3848.78</v>
      </c>
      <c r="M26" s="28">
        <v>733.3</v>
      </c>
      <c r="N26" s="28">
        <v>42387.41</v>
      </c>
      <c r="O26" s="28">
        <v>56735.55</v>
      </c>
      <c r="P26" s="28">
        <v>5775.97</v>
      </c>
      <c r="Q26" s="28">
        <v>1100.47</v>
      </c>
      <c r="R26" s="28">
        <v>63612</v>
      </c>
      <c r="S26" s="28">
        <v>18816.490000000002</v>
      </c>
      <c r="T26" s="28">
        <v>1915.62</v>
      </c>
      <c r="U26" s="28">
        <v>364.98</v>
      </c>
      <c r="V26" s="28">
        <v>21097.09</v>
      </c>
    </row>
    <row r="28" spans="1:37" ht="25.5" customHeight="1" x14ac:dyDescent="0.2">
      <c r="A28" s="14" t="s">
        <v>1031</v>
      </c>
      <c r="B28" s="14"/>
      <c r="C28" s="14"/>
      <c r="D28" s="14"/>
      <c r="E28" s="14"/>
      <c r="F28" s="14"/>
      <c r="G28" s="14"/>
      <c r="H28" s="14"/>
      <c r="I28" s="14"/>
      <c r="J28" s="14"/>
      <c r="K28" s="14"/>
      <c r="L28" s="14"/>
      <c r="M28" s="14"/>
      <c r="N28" s="14"/>
      <c r="O28" s="14"/>
      <c r="P28" s="14"/>
      <c r="Q28" s="14"/>
      <c r="R28" s="14"/>
      <c r="S28" s="657" t="s">
        <v>901</v>
      </c>
      <c r="T28" s="657"/>
      <c r="U28" s="82"/>
      <c r="V28" s="14"/>
      <c r="W28" s="15"/>
      <c r="X28" s="15"/>
      <c r="Y28" s="15"/>
      <c r="Z28" s="15"/>
      <c r="AA28" s="15"/>
      <c r="AE28" s="15"/>
      <c r="AF28" s="15"/>
    </row>
    <row r="29" spans="1:37" x14ac:dyDescent="0.2">
      <c r="A29" s="657" t="s">
        <v>1005</v>
      </c>
      <c r="B29" s="657"/>
      <c r="C29" s="657"/>
      <c r="D29" s="657"/>
      <c r="E29" s="657"/>
      <c r="F29" s="657"/>
      <c r="G29" s="657"/>
      <c r="H29" s="657"/>
      <c r="I29" s="657"/>
      <c r="J29" s="657"/>
      <c r="K29" s="657"/>
      <c r="L29" s="657"/>
      <c r="M29" s="657"/>
      <c r="N29" s="657"/>
      <c r="O29" s="657"/>
      <c r="P29" s="657"/>
      <c r="Q29" s="657"/>
      <c r="R29" s="657"/>
      <c r="S29" s="657"/>
      <c r="T29" s="657"/>
      <c r="U29" s="657"/>
      <c r="V29" s="657"/>
      <c r="W29" s="657"/>
      <c r="X29" s="657"/>
      <c r="Y29" s="657"/>
      <c r="Z29" s="657"/>
      <c r="AA29" s="657"/>
      <c r="AB29" s="657"/>
      <c r="AC29" s="657"/>
      <c r="AD29" s="657"/>
      <c r="AE29" s="15"/>
      <c r="AF29" s="15"/>
    </row>
    <row r="30" spans="1:37" ht="13.15" customHeight="1" x14ac:dyDescent="0.2">
      <c r="A30" s="657" t="s">
        <v>1006</v>
      </c>
      <c r="B30" s="657"/>
      <c r="C30" s="657"/>
      <c r="D30" s="657"/>
      <c r="E30" s="657"/>
      <c r="F30" s="657"/>
      <c r="G30" s="657"/>
      <c r="H30" s="657"/>
      <c r="I30" s="657"/>
      <c r="J30" s="657"/>
      <c r="K30" s="657"/>
      <c r="L30" s="657"/>
      <c r="M30" s="657"/>
      <c r="N30" s="657"/>
      <c r="O30" s="657"/>
      <c r="P30" s="657"/>
      <c r="Q30" s="657"/>
      <c r="R30" s="657"/>
      <c r="S30" s="657"/>
      <c r="T30" s="657"/>
      <c r="U30" s="657"/>
      <c r="V30" s="657"/>
      <c r="W30" s="122"/>
      <c r="X30" s="122"/>
      <c r="Y30" s="122"/>
      <c r="Z30" s="122"/>
      <c r="AA30" s="122"/>
      <c r="AB30" s="122"/>
      <c r="AC30" s="122"/>
      <c r="AD30" s="122"/>
      <c r="AE30" s="122"/>
      <c r="AF30" s="122"/>
      <c r="AG30" s="122"/>
      <c r="AH30" s="122"/>
      <c r="AI30" s="122"/>
      <c r="AJ30" s="122"/>
      <c r="AK30" s="122"/>
    </row>
    <row r="31" spans="1:37" x14ac:dyDescent="0.2">
      <c r="A31" s="14"/>
      <c r="B31" s="14"/>
      <c r="C31" s="14"/>
      <c r="D31" s="14"/>
      <c r="E31" s="14"/>
      <c r="F31" s="14"/>
      <c r="G31" s="14"/>
      <c r="H31" s="14"/>
      <c r="I31" s="14"/>
      <c r="J31" s="14"/>
      <c r="K31" s="14"/>
      <c r="L31" s="14"/>
      <c r="M31" s="14"/>
      <c r="N31" s="14"/>
      <c r="O31" s="14"/>
      <c r="P31" s="14"/>
      <c r="Q31" s="14"/>
      <c r="R31" s="14"/>
      <c r="S31" s="1" t="s">
        <v>85</v>
      </c>
      <c r="T31" s="1"/>
      <c r="U31" s="1"/>
      <c r="V31" s="1"/>
      <c r="W31" s="14"/>
      <c r="X31" s="14"/>
      <c r="Y31" s="14"/>
      <c r="Z31" s="14"/>
      <c r="AE31" s="14"/>
      <c r="AF31" s="14"/>
    </row>
  </sheetData>
  <mergeCells count="19">
    <mergeCell ref="G2:O2"/>
    <mergeCell ref="A3:U3"/>
    <mergeCell ref="A4:U4"/>
    <mergeCell ref="A6:U6"/>
    <mergeCell ref="A8:C8"/>
    <mergeCell ref="A30:V30"/>
    <mergeCell ref="Y17:AB17"/>
    <mergeCell ref="A29:AD29"/>
    <mergeCell ref="AB10:AD10"/>
    <mergeCell ref="A11:A12"/>
    <mergeCell ref="B11:B12"/>
    <mergeCell ref="S28:T28"/>
    <mergeCell ref="C11:F12"/>
    <mergeCell ref="G12:J12"/>
    <mergeCell ref="K12:N12"/>
    <mergeCell ref="O12:R12"/>
    <mergeCell ref="G11:R11"/>
    <mergeCell ref="U10:V10"/>
    <mergeCell ref="S11:V12"/>
  </mergeCells>
  <printOptions horizontalCentered="1"/>
  <pageMargins left="0.70866141732283472" right="0.70866141732283472" top="0.23622047244094491" bottom="0" header="0.31496062992125984" footer="0.31496062992125984"/>
  <pageSetup paperSize="9" scale="65" orientation="landscape" r:id="rId1"/>
  <colBreaks count="1" manualBreakCount="1">
    <brk id="23"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view="pageBreakPreview" zoomScale="90" zoomScaleSheetLayoutView="90" workbookViewId="0">
      <selection activeCell="A32" sqref="A32"/>
    </sheetView>
  </sheetViews>
  <sheetFormatPr defaultColWidth="9.140625" defaultRowHeight="12.75" x14ac:dyDescent="0.2"/>
  <cols>
    <col min="1" max="1" width="11.140625" style="207" customWidth="1"/>
    <col min="2" max="2" width="21.7109375" style="207" customWidth="1"/>
    <col min="3" max="3" width="12" style="207" customWidth="1"/>
    <col min="4" max="4" width="15.140625" style="207" customWidth="1"/>
    <col min="5" max="5" width="8.7109375" style="207" customWidth="1"/>
    <col min="6" max="6" width="7.28515625" style="207" customWidth="1"/>
    <col min="7" max="7" width="7.42578125" style="207" customWidth="1"/>
    <col min="8" max="8" width="6.28515625" style="207" customWidth="1"/>
    <col min="9" max="9" width="6.5703125" style="207" customWidth="1"/>
    <col min="10" max="10" width="6.7109375" style="207" customWidth="1"/>
    <col min="11" max="11" width="7.140625" style="207" customWidth="1"/>
    <col min="12" max="12" width="8.140625" style="207" customWidth="1"/>
    <col min="13" max="13" width="9.28515625" style="207" customWidth="1"/>
    <col min="14" max="15" width="11.42578125" style="207" customWidth="1"/>
    <col min="16" max="16" width="11.28515625" style="207" customWidth="1"/>
    <col min="17" max="16384" width="9.140625" style="207"/>
  </cols>
  <sheetData>
    <row r="1" spans="1:16" x14ac:dyDescent="0.2">
      <c r="H1" s="707"/>
      <c r="I1" s="707"/>
      <c r="L1" s="210" t="s">
        <v>531</v>
      </c>
    </row>
    <row r="2" spans="1:16" x14ac:dyDescent="0.2">
      <c r="D2" s="707" t="s">
        <v>483</v>
      </c>
      <c r="E2" s="707"/>
      <c r="F2" s="707"/>
      <c r="G2" s="707"/>
      <c r="H2" s="209"/>
      <c r="I2" s="209"/>
      <c r="L2" s="210"/>
    </row>
    <row r="3" spans="1:16" s="211" customFormat="1" ht="15.75" x14ac:dyDescent="0.25">
      <c r="A3" s="879" t="s">
        <v>709</v>
      </c>
      <c r="B3" s="879"/>
      <c r="C3" s="879"/>
      <c r="D3" s="879"/>
      <c r="E3" s="879"/>
      <c r="F3" s="879"/>
      <c r="G3" s="879"/>
      <c r="H3" s="879"/>
      <c r="I3" s="879"/>
      <c r="J3" s="879"/>
      <c r="K3" s="879"/>
      <c r="L3" s="879"/>
      <c r="M3" s="879"/>
    </row>
    <row r="4" spans="1:16" s="211" customFormat="1" ht="20.25" customHeight="1" x14ac:dyDescent="0.25">
      <c r="A4" s="879" t="s">
        <v>775</v>
      </c>
      <c r="B4" s="879"/>
      <c r="C4" s="879"/>
      <c r="D4" s="879"/>
      <c r="E4" s="879"/>
      <c r="F4" s="879"/>
      <c r="G4" s="879"/>
      <c r="H4" s="879"/>
      <c r="I4" s="879"/>
      <c r="J4" s="879"/>
      <c r="K4" s="879"/>
      <c r="L4" s="879"/>
      <c r="M4" s="879"/>
    </row>
    <row r="6" spans="1:16" x14ac:dyDescent="0.2">
      <c r="A6" s="212" t="s">
        <v>163</v>
      </c>
      <c r="B6" s="213" t="s">
        <v>903</v>
      </c>
      <c r="C6" s="214"/>
      <c r="D6" s="214"/>
      <c r="E6" s="214"/>
      <c r="F6" s="214"/>
      <c r="G6" s="214"/>
      <c r="H6" s="214"/>
      <c r="I6" s="214"/>
      <c r="J6" s="214"/>
    </row>
    <row r="8" spans="1:16" s="215" customFormat="1" ht="15" customHeight="1" x14ac:dyDescent="0.2">
      <c r="A8" s="207"/>
      <c r="B8" s="207"/>
      <c r="C8" s="207"/>
      <c r="D8" s="207"/>
      <c r="E8" s="207"/>
      <c r="F8" s="207"/>
      <c r="G8" s="207"/>
      <c r="H8" s="207"/>
      <c r="I8" s="207"/>
      <c r="J8" s="207"/>
      <c r="K8" s="712" t="s">
        <v>784</v>
      </c>
      <c r="L8" s="712"/>
      <c r="M8" s="712"/>
      <c r="N8" s="712"/>
      <c r="O8" s="712"/>
      <c r="P8" s="712"/>
    </row>
    <row r="9" spans="1:16" s="215" customFormat="1" ht="20.25" customHeight="1" x14ac:dyDescent="0.2">
      <c r="A9" s="808" t="s">
        <v>2</v>
      </c>
      <c r="B9" s="808" t="s">
        <v>3</v>
      </c>
      <c r="C9" s="881" t="s">
        <v>272</v>
      </c>
      <c r="D9" s="881" t="s">
        <v>273</v>
      </c>
      <c r="E9" s="883" t="s">
        <v>274</v>
      </c>
      <c r="F9" s="883"/>
      <c r="G9" s="883"/>
      <c r="H9" s="883"/>
      <c r="I9" s="883"/>
      <c r="J9" s="883"/>
      <c r="K9" s="883"/>
      <c r="L9" s="883"/>
      <c r="M9" s="883"/>
      <c r="N9" s="883"/>
      <c r="O9" s="883"/>
      <c r="P9" s="883"/>
    </row>
    <row r="10" spans="1:16" s="215" customFormat="1" ht="35.25" customHeight="1" x14ac:dyDescent="0.2">
      <c r="A10" s="880"/>
      <c r="B10" s="880"/>
      <c r="C10" s="882"/>
      <c r="D10" s="882"/>
      <c r="E10" s="284" t="s">
        <v>800</v>
      </c>
      <c r="F10" s="284" t="s">
        <v>275</v>
      </c>
      <c r="G10" s="284" t="s">
        <v>276</v>
      </c>
      <c r="H10" s="284" t="s">
        <v>277</v>
      </c>
      <c r="I10" s="284" t="s">
        <v>278</v>
      </c>
      <c r="J10" s="284" t="s">
        <v>279</v>
      </c>
      <c r="K10" s="284" t="s">
        <v>280</v>
      </c>
      <c r="L10" s="284" t="s">
        <v>281</v>
      </c>
      <c r="M10" s="284" t="s">
        <v>801</v>
      </c>
      <c r="N10" s="226" t="s">
        <v>802</v>
      </c>
      <c r="O10" s="226" t="s">
        <v>803</v>
      </c>
      <c r="P10" s="226" t="s">
        <v>804</v>
      </c>
    </row>
    <row r="11" spans="1:16" s="215" customFormat="1" ht="12.75" customHeight="1" x14ac:dyDescent="0.2">
      <c r="A11" s="218">
        <v>1</v>
      </c>
      <c r="B11" s="218">
        <v>2</v>
      </c>
      <c r="C11" s="218">
        <v>3</v>
      </c>
      <c r="D11" s="218">
        <v>4</v>
      </c>
      <c r="E11" s="218">
        <v>5</v>
      </c>
      <c r="F11" s="218">
        <v>6</v>
      </c>
      <c r="G11" s="218">
        <v>7</v>
      </c>
      <c r="H11" s="218">
        <v>8</v>
      </c>
      <c r="I11" s="218">
        <v>9</v>
      </c>
      <c r="J11" s="218">
        <v>10</v>
      </c>
      <c r="K11" s="218">
        <v>11</v>
      </c>
      <c r="L11" s="218">
        <v>12</v>
      </c>
      <c r="M11" s="218">
        <v>13</v>
      </c>
      <c r="N11" s="218">
        <v>14</v>
      </c>
      <c r="O11" s="218">
        <v>15</v>
      </c>
      <c r="P11" s="218">
        <v>16</v>
      </c>
    </row>
    <row r="12" spans="1:16" ht="15" x14ac:dyDescent="0.3">
      <c r="A12" s="487">
        <v>1</v>
      </c>
      <c r="B12" s="488" t="s">
        <v>887</v>
      </c>
      <c r="C12" s="489">
        <f>'AT-14'!C9</f>
        <v>927</v>
      </c>
      <c r="D12" s="145">
        <v>924</v>
      </c>
      <c r="E12" s="145">
        <v>924</v>
      </c>
      <c r="F12" s="145">
        <v>924</v>
      </c>
      <c r="G12" s="145">
        <v>924</v>
      </c>
      <c r="H12" s="145">
        <v>924</v>
      </c>
      <c r="I12" s="145">
        <v>924</v>
      </c>
      <c r="J12" s="145">
        <v>924</v>
      </c>
      <c r="K12" s="145">
        <v>924</v>
      </c>
      <c r="L12" s="145">
        <v>924</v>
      </c>
      <c r="M12" s="145">
        <v>924</v>
      </c>
      <c r="N12" s="145">
        <v>924</v>
      </c>
      <c r="O12" s="145">
        <v>924</v>
      </c>
      <c r="P12" s="145">
        <v>924</v>
      </c>
    </row>
    <row r="13" spans="1:16" ht="15" x14ac:dyDescent="0.3">
      <c r="A13" s="487">
        <v>2</v>
      </c>
      <c r="B13" s="488" t="s">
        <v>888</v>
      </c>
      <c r="C13" s="489">
        <f>'AT-14'!C10</f>
        <v>884</v>
      </c>
      <c r="D13" s="142">
        <v>883</v>
      </c>
      <c r="E13" s="142">
        <v>883</v>
      </c>
      <c r="F13" s="142">
        <v>883</v>
      </c>
      <c r="G13" s="142">
        <v>883</v>
      </c>
      <c r="H13" s="142">
        <v>883</v>
      </c>
      <c r="I13" s="142">
        <v>883</v>
      </c>
      <c r="J13" s="142">
        <v>883</v>
      </c>
      <c r="K13" s="142">
        <v>883</v>
      </c>
      <c r="L13" s="142">
        <v>883</v>
      </c>
      <c r="M13" s="142">
        <v>883</v>
      </c>
      <c r="N13" s="142">
        <v>883</v>
      </c>
      <c r="O13" s="142">
        <v>882</v>
      </c>
      <c r="P13" s="142">
        <v>882</v>
      </c>
    </row>
    <row r="14" spans="1:16" ht="15" x14ac:dyDescent="0.3">
      <c r="A14" s="487">
        <v>3</v>
      </c>
      <c r="B14" s="488" t="s">
        <v>889</v>
      </c>
      <c r="C14" s="489">
        <f>'AT-14'!C11</f>
        <v>693</v>
      </c>
      <c r="D14" s="145">
        <v>692</v>
      </c>
      <c r="E14" s="145">
        <v>692</v>
      </c>
      <c r="F14" s="145">
        <v>692</v>
      </c>
      <c r="G14" s="145">
        <v>692</v>
      </c>
      <c r="H14" s="145">
        <v>692</v>
      </c>
      <c r="I14" s="145">
        <v>692</v>
      </c>
      <c r="J14" s="145">
        <v>692</v>
      </c>
      <c r="K14" s="145">
        <v>692</v>
      </c>
      <c r="L14" s="145">
        <v>692</v>
      </c>
      <c r="M14" s="145">
        <v>692</v>
      </c>
      <c r="N14" s="145">
        <v>692</v>
      </c>
      <c r="O14" s="145">
        <v>692</v>
      </c>
      <c r="P14" s="145">
        <v>691</v>
      </c>
    </row>
    <row r="15" spans="1:16" s="139" customFormat="1" ht="12.75" customHeight="1" x14ac:dyDescent="0.3">
      <c r="A15" s="487">
        <v>4</v>
      </c>
      <c r="B15" s="488" t="s">
        <v>890</v>
      </c>
      <c r="C15" s="489">
        <f>'AT-14'!C12</f>
        <v>741</v>
      </c>
      <c r="D15" s="142">
        <v>741</v>
      </c>
      <c r="E15" s="142">
        <v>742</v>
      </c>
      <c r="F15" s="142">
        <v>742</v>
      </c>
      <c r="G15" s="142">
        <v>742</v>
      </c>
      <c r="H15" s="142">
        <v>742</v>
      </c>
      <c r="I15" s="142">
        <v>742</v>
      </c>
      <c r="J15" s="142">
        <v>742</v>
      </c>
      <c r="K15" s="142">
        <v>742</v>
      </c>
      <c r="L15" s="142">
        <v>742</v>
      </c>
      <c r="M15" s="142">
        <v>742</v>
      </c>
      <c r="N15" s="142">
        <v>742</v>
      </c>
      <c r="O15" s="142">
        <v>742</v>
      </c>
      <c r="P15" s="142">
        <v>742</v>
      </c>
    </row>
    <row r="16" spans="1:16" s="139" customFormat="1" ht="12.75" customHeight="1" x14ac:dyDescent="0.3">
      <c r="A16" s="487">
        <v>5</v>
      </c>
      <c r="B16" s="488" t="s">
        <v>891</v>
      </c>
      <c r="C16" s="489">
        <f>'AT-14'!C13</f>
        <v>882</v>
      </c>
      <c r="D16" s="457">
        <v>882</v>
      </c>
      <c r="E16" s="457">
        <v>882</v>
      </c>
      <c r="F16" s="457">
        <v>882</v>
      </c>
      <c r="G16" s="457">
        <v>882</v>
      </c>
      <c r="H16" s="457">
        <v>882</v>
      </c>
      <c r="I16" s="457">
        <v>882</v>
      </c>
      <c r="J16" s="457">
        <v>882</v>
      </c>
      <c r="K16" s="457">
        <v>882</v>
      </c>
      <c r="L16" s="457">
        <v>882</v>
      </c>
      <c r="M16" s="457">
        <v>882</v>
      </c>
      <c r="N16" s="457">
        <v>882</v>
      </c>
      <c r="O16" s="457">
        <v>882</v>
      </c>
      <c r="P16" s="457">
        <v>882</v>
      </c>
    </row>
    <row r="17" spans="1:16" s="139" customFormat="1" ht="13.15" customHeight="1" x14ac:dyDescent="0.3">
      <c r="A17" s="487">
        <v>6</v>
      </c>
      <c r="B17" s="488" t="s">
        <v>892</v>
      </c>
      <c r="C17" s="489">
        <f>'AT-14'!C14</f>
        <v>535</v>
      </c>
      <c r="D17" s="457">
        <v>535</v>
      </c>
      <c r="E17" s="457">
        <v>535</v>
      </c>
      <c r="F17" s="457">
        <v>535</v>
      </c>
      <c r="G17" s="457">
        <v>535</v>
      </c>
      <c r="H17" s="457">
        <v>535</v>
      </c>
      <c r="I17" s="457">
        <v>535</v>
      </c>
      <c r="J17" s="457">
        <v>535</v>
      </c>
      <c r="K17" s="457">
        <v>535</v>
      </c>
      <c r="L17" s="457">
        <v>535</v>
      </c>
      <c r="M17" s="457">
        <v>535</v>
      </c>
      <c r="N17" s="457">
        <v>535</v>
      </c>
      <c r="O17" s="457">
        <v>535</v>
      </c>
      <c r="P17" s="457">
        <v>535</v>
      </c>
    </row>
    <row r="18" spans="1:16" ht="12.75" customHeight="1" x14ac:dyDescent="0.3">
      <c r="A18" s="487">
        <v>7</v>
      </c>
      <c r="B18" s="488" t="s">
        <v>893</v>
      </c>
      <c r="C18" s="489">
        <f>'AT-14'!C15</f>
        <v>951</v>
      </c>
      <c r="D18" s="142">
        <v>948</v>
      </c>
      <c r="E18" s="142">
        <v>948</v>
      </c>
      <c r="F18" s="142">
        <v>948</v>
      </c>
      <c r="G18" s="142">
        <v>948</v>
      </c>
      <c r="H18" s="142">
        <v>948</v>
      </c>
      <c r="I18" s="142">
        <v>948</v>
      </c>
      <c r="J18" s="142">
        <v>948</v>
      </c>
      <c r="K18" s="142">
        <v>948</v>
      </c>
      <c r="L18" s="142">
        <v>948</v>
      </c>
      <c r="M18" s="142">
        <v>948</v>
      </c>
      <c r="N18" s="142">
        <v>948</v>
      </c>
      <c r="O18" s="142">
        <v>948</v>
      </c>
      <c r="P18" s="142">
        <v>948</v>
      </c>
    </row>
    <row r="19" spans="1:16" ht="15" x14ac:dyDescent="0.3">
      <c r="A19" s="487">
        <v>8</v>
      </c>
      <c r="B19" s="488" t="s">
        <v>894</v>
      </c>
      <c r="C19" s="489">
        <f>'AT-14'!C16</f>
        <v>956</v>
      </c>
      <c r="D19" s="142">
        <v>955</v>
      </c>
      <c r="E19" s="142">
        <v>955</v>
      </c>
      <c r="F19" s="142">
        <v>955</v>
      </c>
      <c r="G19" s="142">
        <v>955</v>
      </c>
      <c r="H19" s="142">
        <v>955</v>
      </c>
      <c r="I19" s="142">
        <v>955</v>
      </c>
      <c r="J19" s="142">
        <v>953</v>
      </c>
      <c r="K19" s="142">
        <v>953</v>
      </c>
      <c r="L19" s="142">
        <v>953</v>
      </c>
      <c r="M19" s="142">
        <v>953</v>
      </c>
      <c r="N19" s="142">
        <v>953</v>
      </c>
      <c r="O19" s="142">
        <v>953</v>
      </c>
      <c r="P19" s="142">
        <v>953</v>
      </c>
    </row>
    <row r="20" spans="1:16" ht="15" x14ac:dyDescent="0.3">
      <c r="A20" s="487">
        <v>9</v>
      </c>
      <c r="B20" s="488" t="s">
        <v>895</v>
      </c>
      <c r="C20" s="489">
        <f>'AT-14'!C17</f>
        <v>944</v>
      </c>
      <c r="D20" s="142">
        <v>944</v>
      </c>
      <c r="E20" s="142">
        <v>942</v>
      </c>
      <c r="F20" s="142">
        <v>942</v>
      </c>
      <c r="G20" s="142">
        <v>942</v>
      </c>
      <c r="H20" s="142">
        <v>942</v>
      </c>
      <c r="I20" s="142">
        <v>942</v>
      </c>
      <c r="J20" s="142">
        <v>942</v>
      </c>
      <c r="K20" s="142">
        <v>942</v>
      </c>
      <c r="L20" s="142">
        <v>942</v>
      </c>
      <c r="M20" s="142">
        <v>942</v>
      </c>
      <c r="N20" s="142">
        <v>942</v>
      </c>
      <c r="O20" s="142">
        <v>942</v>
      </c>
      <c r="P20" s="142">
        <v>940</v>
      </c>
    </row>
    <row r="21" spans="1:16" ht="15" x14ac:dyDescent="0.3">
      <c r="A21" s="487">
        <v>10</v>
      </c>
      <c r="B21" s="488" t="s">
        <v>896</v>
      </c>
      <c r="C21" s="489">
        <f>'AT-14'!C18</f>
        <v>1420</v>
      </c>
      <c r="D21" s="142">
        <v>1419</v>
      </c>
      <c r="E21" s="142">
        <v>1419</v>
      </c>
      <c r="F21" s="142">
        <v>1419</v>
      </c>
      <c r="G21" s="142">
        <v>1416</v>
      </c>
      <c r="H21" s="142">
        <v>1416</v>
      </c>
      <c r="I21" s="142">
        <v>1416</v>
      </c>
      <c r="J21" s="142">
        <v>1416</v>
      </c>
      <c r="K21" s="142">
        <v>1416</v>
      </c>
      <c r="L21" s="142">
        <v>1416</v>
      </c>
      <c r="M21" s="142">
        <v>1416</v>
      </c>
      <c r="N21" s="142">
        <v>1416</v>
      </c>
      <c r="O21" s="142">
        <v>1416</v>
      </c>
      <c r="P21" s="142">
        <v>1405</v>
      </c>
    </row>
    <row r="22" spans="1:16" ht="15" x14ac:dyDescent="0.3">
      <c r="A22" s="487">
        <v>11</v>
      </c>
      <c r="B22" s="488" t="s">
        <v>897</v>
      </c>
      <c r="C22" s="489">
        <f>'AT-14'!C19</f>
        <v>1232</v>
      </c>
      <c r="D22" s="142">
        <v>1231</v>
      </c>
      <c r="E22" s="142">
        <v>1231</v>
      </c>
      <c r="F22" s="142">
        <v>1230</v>
      </c>
      <c r="G22" s="142">
        <v>1230</v>
      </c>
      <c r="H22" s="142">
        <v>1230</v>
      </c>
      <c r="I22" s="142">
        <v>1230</v>
      </c>
      <c r="J22" s="142">
        <v>1230</v>
      </c>
      <c r="K22" s="142">
        <v>1230</v>
      </c>
      <c r="L22" s="142">
        <v>1230</v>
      </c>
      <c r="M22" s="142">
        <v>1230</v>
      </c>
      <c r="N22" s="142">
        <v>1230</v>
      </c>
      <c r="O22" s="142">
        <v>1230</v>
      </c>
      <c r="P22" s="142">
        <v>1230</v>
      </c>
    </row>
    <row r="23" spans="1:16" ht="15" x14ac:dyDescent="0.3">
      <c r="A23" s="487">
        <v>12</v>
      </c>
      <c r="B23" s="488" t="s">
        <v>898</v>
      </c>
      <c r="C23" s="489">
        <f>'AT-14'!C20</f>
        <v>321</v>
      </c>
      <c r="D23" s="142">
        <v>321</v>
      </c>
      <c r="E23" s="142">
        <v>320</v>
      </c>
      <c r="F23" s="142">
        <v>320</v>
      </c>
      <c r="G23" s="142">
        <v>320</v>
      </c>
      <c r="H23" s="142">
        <v>320</v>
      </c>
      <c r="I23" s="142">
        <v>320</v>
      </c>
      <c r="J23" s="142">
        <v>320</v>
      </c>
      <c r="K23" s="142">
        <v>320</v>
      </c>
      <c r="L23" s="142">
        <v>320</v>
      </c>
      <c r="M23" s="142">
        <v>320</v>
      </c>
      <c r="N23" s="142">
        <v>320</v>
      </c>
      <c r="O23" s="142">
        <v>320</v>
      </c>
      <c r="P23" s="142">
        <v>320</v>
      </c>
    </row>
    <row r="24" spans="1:16" ht="15" x14ac:dyDescent="0.3">
      <c r="A24" s="487">
        <v>13</v>
      </c>
      <c r="B24" s="488" t="s">
        <v>899</v>
      </c>
      <c r="C24" s="489">
        <f>'AT-14'!C21</f>
        <v>1277</v>
      </c>
      <c r="D24" s="142">
        <v>1277</v>
      </c>
      <c r="E24" s="142">
        <v>1276</v>
      </c>
      <c r="F24" s="142">
        <v>1276</v>
      </c>
      <c r="G24" s="142">
        <v>1276</v>
      </c>
      <c r="H24" s="142">
        <v>1276</v>
      </c>
      <c r="I24" s="142">
        <v>1276</v>
      </c>
      <c r="J24" s="142">
        <v>1276</v>
      </c>
      <c r="K24" s="142">
        <v>1276</v>
      </c>
      <c r="L24" s="142">
        <v>1276</v>
      </c>
      <c r="M24" s="142">
        <v>1276</v>
      </c>
      <c r="N24" s="142">
        <v>1276</v>
      </c>
      <c r="O24" s="142">
        <v>1276</v>
      </c>
      <c r="P24" s="142">
        <v>1276</v>
      </c>
    </row>
    <row r="25" spans="1:16" ht="15" x14ac:dyDescent="0.3">
      <c r="A25" s="487">
        <v>14</v>
      </c>
      <c r="B25" s="488" t="s">
        <v>900</v>
      </c>
      <c r="C25" s="489">
        <f>'AT-14'!C22</f>
        <v>578</v>
      </c>
      <c r="D25" s="142">
        <v>578</v>
      </c>
      <c r="E25" s="142">
        <v>578</v>
      </c>
      <c r="F25" s="142">
        <v>578</v>
      </c>
      <c r="G25" s="142">
        <v>578</v>
      </c>
      <c r="H25" s="142">
        <v>578</v>
      </c>
      <c r="I25" s="142">
        <v>578</v>
      </c>
      <c r="J25" s="142">
        <v>578</v>
      </c>
      <c r="K25" s="142">
        <v>578</v>
      </c>
      <c r="L25" s="142">
        <v>578</v>
      </c>
      <c r="M25" s="142">
        <v>578</v>
      </c>
      <c r="N25" s="142">
        <v>578</v>
      </c>
      <c r="O25" s="142">
        <v>578</v>
      </c>
      <c r="P25" s="142">
        <v>578</v>
      </c>
    </row>
    <row r="26" spans="1:16" ht="22.9" customHeight="1" x14ac:dyDescent="0.2">
      <c r="A26" s="28" t="s">
        <v>18</v>
      </c>
      <c r="B26" s="9"/>
      <c r="C26" s="306">
        <v>12341</v>
      </c>
      <c r="D26" s="144">
        <f>SUM(D12:D25)</f>
        <v>12330</v>
      </c>
      <c r="E26" s="144">
        <f>SUM(E12:E25)</f>
        <v>12327</v>
      </c>
      <c r="F26" s="144">
        <f t="shared" ref="F26:P26" si="0">SUM(F12:F25)</f>
        <v>12326</v>
      </c>
      <c r="G26" s="144">
        <f t="shared" si="0"/>
        <v>12323</v>
      </c>
      <c r="H26" s="144">
        <f t="shared" si="0"/>
        <v>12323</v>
      </c>
      <c r="I26" s="144">
        <f t="shared" si="0"/>
        <v>12323</v>
      </c>
      <c r="J26" s="144">
        <f t="shared" si="0"/>
        <v>12321</v>
      </c>
      <c r="K26" s="144">
        <f t="shared" si="0"/>
        <v>12321</v>
      </c>
      <c r="L26" s="144">
        <f t="shared" si="0"/>
        <v>12321</v>
      </c>
      <c r="M26" s="144">
        <f t="shared" si="0"/>
        <v>12321</v>
      </c>
      <c r="N26" s="144">
        <f t="shared" si="0"/>
        <v>12321</v>
      </c>
      <c r="O26" s="144">
        <f t="shared" si="0"/>
        <v>12320</v>
      </c>
      <c r="P26" s="144">
        <f t="shared" si="0"/>
        <v>12306</v>
      </c>
    </row>
    <row r="29" spans="1:16" x14ac:dyDescent="0.2">
      <c r="H29" s="706" t="s">
        <v>901</v>
      </c>
      <c r="I29" s="706"/>
      <c r="J29" s="706"/>
      <c r="K29" s="706"/>
      <c r="L29" s="706"/>
      <c r="M29" s="706"/>
    </row>
    <row r="30" spans="1:16" x14ac:dyDescent="0.2">
      <c r="H30" s="706" t="s">
        <v>13</v>
      </c>
      <c r="I30" s="706"/>
      <c r="J30" s="706"/>
      <c r="K30" s="706"/>
      <c r="L30" s="706"/>
      <c r="M30" s="706"/>
    </row>
    <row r="31" spans="1:16" x14ac:dyDescent="0.2">
      <c r="H31" s="706" t="s">
        <v>88</v>
      </c>
      <c r="I31" s="706"/>
      <c r="J31" s="706"/>
      <c r="K31" s="706"/>
      <c r="L31" s="706"/>
      <c r="M31" s="706"/>
    </row>
    <row r="32" spans="1:16" x14ac:dyDescent="0.2">
      <c r="A32" s="207" t="s">
        <v>1033</v>
      </c>
      <c r="H32" s="707" t="s">
        <v>85</v>
      </c>
      <c r="I32" s="707"/>
      <c r="J32" s="707"/>
      <c r="K32" s="707"/>
    </row>
  </sheetData>
  <mergeCells count="14">
    <mergeCell ref="H30:M30"/>
    <mergeCell ref="H31:M31"/>
    <mergeCell ref="H32:K32"/>
    <mergeCell ref="H1:I1"/>
    <mergeCell ref="A3:M3"/>
    <mergeCell ref="A4:M4"/>
    <mergeCell ref="A9:A10"/>
    <mergeCell ref="B9:B10"/>
    <mergeCell ref="D2:G2"/>
    <mergeCell ref="C9:C10"/>
    <mergeCell ref="D9:D10"/>
    <mergeCell ref="K8:P8"/>
    <mergeCell ref="E9:P9"/>
    <mergeCell ref="H29:M29"/>
  </mergeCells>
  <printOptions horizontalCentered="1"/>
  <pageMargins left="0.70866141732283472" right="0.70866141732283472" top="0.23622047244094491" bottom="0" header="0.31496062992125984" footer="0.31496062992125984"/>
  <pageSetup paperSize="9" scale="82"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topLeftCell="A32" zoomScaleSheetLayoutView="63" workbookViewId="0">
      <selection activeCell="A46" sqref="A46"/>
    </sheetView>
  </sheetViews>
  <sheetFormatPr defaultRowHeight="12.75" x14ac:dyDescent="0.2"/>
  <cols>
    <col min="1" max="1" width="40.85546875" customWidth="1"/>
    <col min="2" max="2" width="25.7109375" customWidth="1"/>
    <col min="3" max="3" width="21.85546875" customWidth="1"/>
    <col min="4" max="4" width="22.5703125" customWidth="1"/>
    <col min="5" max="5" width="19.42578125" customWidth="1"/>
    <col min="6" max="6" width="17.42578125" customWidth="1"/>
  </cols>
  <sheetData>
    <row r="1" spans="1:12" ht="18" x14ac:dyDescent="0.35">
      <c r="A1" s="708" t="s">
        <v>0</v>
      </c>
      <c r="B1" s="708"/>
      <c r="C1" s="708"/>
      <c r="D1" s="708"/>
      <c r="E1" s="708"/>
      <c r="F1" s="238" t="s">
        <v>535</v>
      </c>
      <c r="G1" s="229"/>
      <c r="H1" s="229"/>
      <c r="I1" s="229"/>
      <c r="J1" s="229"/>
      <c r="K1" s="229"/>
      <c r="L1" s="229"/>
    </row>
    <row r="2" spans="1:12" ht="21" x14ac:dyDescent="0.35">
      <c r="A2" s="709" t="s">
        <v>705</v>
      </c>
      <c r="B2" s="709"/>
      <c r="C2" s="709"/>
      <c r="D2" s="709"/>
      <c r="E2" s="709"/>
      <c r="F2" s="709"/>
      <c r="G2" s="230"/>
      <c r="H2" s="230"/>
      <c r="I2" s="230"/>
      <c r="J2" s="230"/>
      <c r="K2" s="230"/>
      <c r="L2" s="230"/>
    </row>
    <row r="3" spans="1:12" x14ac:dyDescent="0.2">
      <c r="A3" s="160"/>
      <c r="B3" s="160"/>
      <c r="C3" s="160"/>
      <c r="D3" s="160"/>
      <c r="E3" s="160"/>
      <c r="F3" s="160"/>
    </row>
    <row r="4" spans="1:12" ht="18.75" x14ac:dyDescent="0.2">
      <c r="A4" s="884" t="s">
        <v>534</v>
      </c>
      <c r="B4" s="884"/>
      <c r="C4" s="884"/>
      <c r="D4" s="884"/>
      <c r="E4" s="884"/>
      <c r="F4" s="884"/>
      <c r="G4" s="884"/>
    </row>
    <row r="5" spans="1:12" ht="18.75" x14ac:dyDescent="0.3">
      <c r="A5" s="201" t="s">
        <v>977</v>
      </c>
      <c r="B5" s="514"/>
      <c r="C5" s="514"/>
      <c r="D5" s="514"/>
      <c r="E5" s="514"/>
      <c r="F5" s="514"/>
      <c r="G5" s="514"/>
    </row>
    <row r="6" spans="1:12" ht="31.5" x14ac:dyDescent="0.25">
      <c r="A6" s="499"/>
      <c r="B6" s="500" t="s">
        <v>323</v>
      </c>
      <c r="C6" s="500" t="s">
        <v>324</v>
      </c>
      <c r="D6" s="500" t="s">
        <v>325</v>
      </c>
      <c r="E6" s="501"/>
      <c r="F6" s="501"/>
    </row>
    <row r="7" spans="1:12" ht="15" x14ac:dyDescent="0.25">
      <c r="A7" s="502" t="s">
        <v>326</v>
      </c>
      <c r="B7" s="502" t="s">
        <v>979</v>
      </c>
      <c r="C7" s="502" t="s">
        <v>979</v>
      </c>
      <c r="D7" s="502" t="s">
        <v>979</v>
      </c>
      <c r="E7" s="501"/>
      <c r="F7" s="501"/>
    </row>
    <row r="8" spans="1:12" ht="13.5" customHeight="1" x14ac:dyDescent="0.25">
      <c r="A8" s="502" t="s">
        <v>327</v>
      </c>
      <c r="B8" s="502" t="s">
        <v>979</v>
      </c>
      <c r="C8" s="502" t="s">
        <v>979</v>
      </c>
      <c r="D8" s="502" t="s">
        <v>979</v>
      </c>
      <c r="E8" s="501"/>
      <c r="F8" s="501"/>
    </row>
    <row r="9" spans="1:12" ht="13.5" customHeight="1" x14ac:dyDescent="0.25">
      <c r="A9" s="502" t="s">
        <v>328</v>
      </c>
      <c r="B9" s="502" t="s">
        <v>980</v>
      </c>
      <c r="C9" s="502" t="s">
        <v>980</v>
      </c>
      <c r="D9" s="502" t="s">
        <v>980</v>
      </c>
      <c r="E9" s="501"/>
      <c r="F9" s="501"/>
    </row>
    <row r="10" spans="1:12" ht="13.5" customHeight="1" x14ac:dyDescent="0.25">
      <c r="A10" s="503" t="s">
        <v>329</v>
      </c>
      <c r="B10" s="502" t="s">
        <v>938</v>
      </c>
      <c r="C10" s="502" t="s">
        <v>938</v>
      </c>
      <c r="D10" s="502" t="s">
        <v>938</v>
      </c>
      <c r="E10" s="501"/>
      <c r="F10" s="501"/>
    </row>
    <row r="11" spans="1:12" ht="13.5" customHeight="1" x14ac:dyDescent="0.25">
      <c r="A11" s="503" t="s">
        <v>330</v>
      </c>
      <c r="B11" s="502" t="s">
        <v>988</v>
      </c>
      <c r="C11" s="502" t="s">
        <v>979</v>
      </c>
      <c r="D11" s="502" t="s">
        <v>979</v>
      </c>
      <c r="E11" s="501"/>
      <c r="F11" s="501"/>
    </row>
    <row r="12" spans="1:12" ht="13.5" customHeight="1" x14ac:dyDescent="0.25">
      <c r="A12" s="503" t="s">
        <v>331</v>
      </c>
      <c r="B12" s="502" t="s">
        <v>938</v>
      </c>
      <c r="C12" s="502" t="s">
        <v>938</v>
      </c>
      <c r="D12" s="502" t="s">
        <v>938</v>
      </c>
      <c r="E12" s="501"/>
      <c r="F12" s="501"/>
    </row>
    <row r="13" spans="1:12" ht="13.5" customHeight="1" x14ac:dyDescent="0.25">
      <c r="A13" s="503" t="s">
        <v>332</v>
      </c>
      <c r="B13" s="502" t="s">
        <v>981</v>
      </c>
      <c r="C13" s="502" t="s">
        <v>982</v>
      </c>
      <c r="D13" s="502" t="s">
        <v>982</v>
      </c>
      <c r="E13" s="501"/>
      <c r="F13" s="501"/>
    </row>
    <row r="14" spans="1:12" ht="13.5" customHeight="1" x14ac:dyDescent="0.25">
      <c r="A14" s="503" t="s">
        <v>333</v>
      </c>
      <c r="B14" s="502" t="s">
        <v>979</v>
      </c>
      <c r="C14" s="502"/>
      <c r="D14" s="502"/>
      <c r="E14" s="501"/>
      <c r="F14" s="501"/>
    </row>
    <row r="15" spans="1:12" ht="13.5" customHeight="1" x14ac:dyDescent="0.25">
      <c r="A15" s="503" t="s">
        <v>334</v>
      </c>
      <c r="B15" s="502"/>
      <c r="C15" s="502"/>
      <c r="D15" s="502"/>
      <c r="E15" s="501"/>
      <c r="F15" s="501"/>
    </row>
    <row r="16" spans="1:12" ht="13.5" customHeight="1" x14ac:dyDescent="0.25">
      <c r="A16" s="503" t="s">
        <v>335</v>
      </c>
      <c r="B16" s="502"/>
      <c r="C16" s="502"/>
      <c r="D16" s="502"/>
      <c r="E16" s="501"/>
      <c r="F16" s="501"/>
    </row>
    <row r="17" spans="1:7" ht="13.5" customHeight="1" x14ac:dyDescent="0.25">
      <c r="A17" s="503" t="s">
        <v>336</v>
      </c>
      <c r="B17" s="502"/>
      <c r="C17" s="502"/>
      <c r="D17" s="502"/>
      <c r="E17" s="501"/>
      <c r="F17" s="501"/>
    </row>
    <row r="18" spans="1:7" ht="13.5" customHeight="1" x14ac:dyDescent="0.25">
      <c r="A18" s="504"/>
      <c r="B18" s="505"/>
      <c r="C18" s="505"/>
      <c r="D18" s="505"/>
      <c r="E18" s="501"/>
      <c r="F18" s="501"/>
    </row>
    <row r="19" spans="1:7" ht="13.5" customHeight="1" x14ac:dyDescent="0.2">
      <c r="A19" s="885" t="s">
        <v>337</v>
      </c>
      <c r="B19" s="885"/>
      <c r="C19" s="885"/>
      <c r="D19" s="885"/>
      <c r="E19" s="885"/>
      <c r="F19" s="885"/>
      <c r="G19" s="885"/>
    </row>
    <row r="20" spans="1:7" ht="15" x14ac:dyDescent="0.25">
      <c r="A20" s="501"/>
      <c r="B20" s="501"/>
      <c r="C20" s="501"/>
      <c r="D20" s="501"/>
      <c r="E20" s="747" t="s">
        <v>983</v>
      </c>
      <c r="F20" s="747"/>
      <c r="G20" s="109"/>
    </row>
    <row r="21" spans="1:7" ht="46.15" customHeight="1" x14ac:dyDescent="0.2">
      <c r="A21" s="506" t="s">
        <v>427</v>
      </c>
      <c r="B21" s="506" t="s">
        <v>3</v>
      </c>
      <c r="C21" s="507" t="s">
        <v>338</v>
      </c>
      <c r="D21" s="508" t="s">
        <v>339</v>
      </c>
      <c r="E21" s="506" t="s">
        <v>340</v>
      </c>
      <c r="F21" s="506" t="s">
        <v>341</v>
      </c>
      <c r="G21" s="12"/>
    </row>
    <row r="22" spans="1:7" ht="75" x14ac:dyDescent="0.25">
      <c r="A22" s="502" t="s">
        <v>342</v>
      </c>
      <c r="B22" s="502" t="s">
        <v>985</v>
      </c>
      <c r="C22" s="502">
        <v>746</v>
      </c>
      <c r="D22" s="510" t="s">
        <v>986</v>
      </c>
      <c r="E22" s="512" t="s">
        <v>989</v>
      </c>
      <c r="F22" s="512" t="s">
        <v>990</v>
      </c>
    </row>
    <row r="23" spans="1:7" ht="15" x14ac:dyDescent="0.25">
      <c r="A23" s="502" t="s">
        <v>343</v>
      </c>
      <c r="B23" s="502" t="s">
        <v>991</v>
      </c>
      <c r="C23" s="509" t="s">
        <v>991</v>
      </c>
      <c r="D23" s="510" t="s">
        <v>991</v>
      </c>
      <c r="E23" s="511" t="s">
        <v>991</v>
      </c>
      <c r="F23" s="511" t="s">
        <v>991</v>
      </c>
    </row>
    <row r="24" spans="1:7" ht="75" x14ac:dyDescent="0.25">
      <c r="A24" s="502" t="s">
        <v>344</v>
      </c>
      <c r="B24" s="502" t="s">
        <v>992</v>
      </c>
      <c r="C24" s="18">
        <v>14</v>
      </c>
      <c r="D24" s="510" t="s">
        <v>993</v>
      </c>
      <c r="E24" s="511" t="s">
        <v>984</v>
      </c>
      <c r="F24" s="512" t="s">
        <v>994</v>
      </c>
    </row>
    <row r="25" spans="1:7" ht="25.5" x14ac:dyDescent="0.25">
      <c r="A25" s="502" t="s">
        <v>345</v>
      </c>
      <c r="B25" s="502" t="s">
        <v>991</v>
      </c>
      <c r="C25" s="18" t="s">
        <v>991</v>
      </c>
      <c r="D25" s="510" t="s">
        <v>991</v>
      </c>
      <c r="E25" s="511" t="s">
        <v>991</v>
      </c>
      <c r="F25" s="511" t="s">
        <v>991</v>
      </c>
    </row>
    <row r="26" spans="1:7" ht="32.25" customHeight="1" x14ac:dyDescent="0.25">
      <c r="A26" s="502" t="s">
        <v>346</v>
      </c>
      <c r="B26" s="502" t="s">
        <v>995</v>
      </c>
      <c r="C26" s="18"/>
      <c r="D26" s="510"/>
      <c r="E26" s="511"/>
      <c r="F26" s="511"/>
    </row>
    <row r="27" spans="1:7" ht="15" x14ac:dyDescent="0.25">
      <c r="A27" s="502" t="s">
        <v>347</v>
      </c>
      <c r="B27" s="502" t="s">
        <v>995</v>
      </c>
      <c r="C27" s="18"/>
      <c r="D27" s="510"/>
      <c r="E27" s="511"/>
      <c r="F27" s="511"/>
    </row>
    <row r="28" spans="1:7" ht="90" x14ac:dyDescent="0.25">
      <c r="A28" s="502" t="s">
        <v>348</v>
      </c>
      <c r="B28" s="502" t="s">
        <v>985</v>
      </c>
      <c r="C28" s="18">
        <v>67</v>
      </c>
      <c r="D28" s="510" t="s">
        <v>986</v>
      </c>
      <c r="E28" s="511" t="s">
        <v>984</v>
      </c>
      <c r="F28" s="512" t="s">
        <v>996</v>
      </c>
    </row>
    <row r="29" spans="1:7" ht="15" x14ac:dyDescent="0.25">
      <c r="A29" s="502" t="s">
        <v>349</v>
      </c>
      <c r="B29" s="502" t="s">
        <v>991</v>
      </c>
      <c r="C29" s="509"/>
      <c r="D29" s="510"/>
      <c r="E29" s="511"/>
      <c r="F29" s="511"/>
    </row>
    <row r="30" spans="1:7" ht="15" x14ac:dyDescent="0.25">
      <c r="A30" s="502" t="s">
        <v>350</v>
      </c>
      <c r="B30" s="502" t="s">
        <v>991</v>
      </c>
      <c r="C30" s="509"/>
      <c r="D30" s="510"/>
      <c r="E30" s="511"/>
      <c r="F30" s="511"/>
    </row>
    <row r="31" spans="1:7" ht="60" x14ac:dyDescent="0.25">
      <c r="A31" s="502" t="s">
        <v>351</v>
      </c>
      <c r="B31" s="502" t="s">
        <v>985</v>
      </c>
      <c r="C31" s="509">
        <v>247</v>
      </c>
      <c r="D31" s="510" t="s">
        <v>986</v>
      </c>
      <c r="E31" s="511" t="s">
        <v>984</v>
      </c>
      <c r="F31" s="512" t="s">
        <v>997</v>
      </c>
    </row>
    <row r="32" spans="1:7" ht="75" x14ac:dyDescent="0.25">
      <c r="A32" s="502" t="s">
        <v>352</v>
      </c>
      <c r="B32" s="502" t="s">
        <v>985</v>
      </c>
      <c r="C32" s="509">
        <v>332</v>
      </c>
      <c r="D32" s="510" t="s">
        <v>986</v>
      </c>
      <c r="E32" s="511" t="s">
        <v>984</v>
      </c>
      <c r="F32" s="512" t="s">
        <v>987</v>
      </c>
    </row>
    <row r="33" spans="1:7" ht="15" x14ac:dyDescent="0.25">
      <c r="A33" s="502" t="s">
        <v>353</v>
      </c>
      <c r="B33" s="502" t="s">
        <v>991</v>
      </c>
      <c r="C33" s="509"/>
      <c r="D33" s="510"/>
      <c r="E33" s="511"/>
      <c r="F33" s="511"/>
    </row>
    <row r="34" spans="1:7" ht="15" x14ac:dyDescent="0.25">
      <c r="A34" s="502" t="s">
        <v>354</v>
      </c>
      <c r="B34" s="502" t="s">
        <v>991</v>
      </c>
      <c r="C34" s="509"/>
      <c r="D34" s="510"/>
      <c r="E34" s="511"/>
      <c r="F34" s="511"/>
    </row>
    <row r="35" spans="1:7" ht="15" x14ac:dyDescent="0.25">
      <c r="A35" s="502" t="s">
        <v>355</v>
      </c>
      <c r="B35" s="502" t="s">
        <v>991</v>
      </c>
      <c r="C35" s="509"/>
      <c r="D35" s="510"/>
      <c r="E35" s="511"/>
      <c r="F35" s="511"/>
    </row>
    <row r="36" spans="1:7" ht="15" x14ac:dyDescent="0.25">
      <c r="A36" s="502" t="s">
        <v>356</v>
      </c>
      <c r="B36" s="502" t="s">
        <v>985</v>
      </c>
      <c r="C36" s="509">
        <v>65</v>
      </c>
      <c r="D36" s="510" t="s">
        <v>986</v>
      </c>
      <c r="E36" s="511" t="s">
        <v>984</v>
      </c>
      <c r="F36" s="511"/>
    </row>
    <row r="37" spans="1:7" ht="15" x14ac:dyDescent="0.25">
      <c r="A37" s="502" t="s">
        <v>357</v>
      </c>
      <c r="B37" s="502" t="s">
        <v>991</v>
      </c>
      <c r="C37" s="515" t="s">
        <v>991</v>
      </c>
      <c r="D37" s="510" t="s">
        <v>991</v>
      </c>
      <c r="E37" s="511" t="s">
        <v>991</v>
      </c>
      <c r="F37" s="511" t="s">
        <v>991</v>
      </c>
    </row>
    <row r="38" spans="1:7" ht="15" x14ac:dyDescent="0.25">
      <c r="A38" s="502" t="s">
        <v>48</v>
      </c>
      <c r="B38" s="502"/>
      <c r="C38" s="509"/>
      <c r="D38" s="510"/>
      <c r="E38" s="511"/>
      <c r="F38" s="511"/>
    </row>
    <row r="39" spans="1:7" ht="15" x14ac:dyDescent="0.25">
      <c r="A39" s="513" t="s">
        <v>18</v>
      </c>
      <c r="B39" s="502"/>
      <c r="C39" s="502">
        <f>SUM(C22:C38)</f>
        <v>1471</v>
      </c>
      <c r="D39" s="510"/>
      <c r="E39" s="511"/>
      <c r="F39" s="511"/>
    </row>
    <row r="43" spans="1:7" ht="15" customHeight="1" x14ac:dyDescent="0.2">
      <c r="A43" s="207"/>
      <c r="B43" s="207"/>
      <c r="C43" s="207"/>
      <c r="D43" s="706" t="s">
        <v>901</v>
      </c>
      <c r="E43" s="706"/>
      <c r="F43" s="222"/>
      <c r="G43" s="363"/>
    </row>
    <row r="44" spans="1:7" ht="15" customHeight="1" x14ac:dyDescent="0.2">
      <c r="A44" s="207"/>
      <c r="B44" s="207"/>
      <c r="C44" s="207"/>
      <c r="D44" s="706" t="s">
        <v>13</v>
      </c>
      <c r="E44" s="706"/>
      <c r="F44" s="363"/>
      <c r="G44" s="363"/>
    </row>
    <row r="45" spans="1:7" ht="15" customHeight="1" x14ac:dyDescent="0.2">
      <c r="A45" s="207"/>
      <c r="B45" s="207"/>
      <c r="C45" s="207"/>
      <c r="D45" s="706" t="s">
        <v>88</v>
      </c>
      <c r="E45" s="706"/>
      <c r="F45" s="363"/>
      <c r="G45" s="363"/>
    </row>
    <row r="46" spans="1:7" x14ac:dyDescent="0.2">
      <c r="A46" s="207" t="s">
        <v>1033</v>
      </c>
      <c r="C46" s="207"/>
      <c r="D46" s="364" t="s">
        <v>85</v>
      </c>
      <c r="E46" s="364"/>
      <c r="F46" s="364"/>
      <c r="G46" s="212"/>
    </row>
  </sheetData>
  <mergeCells count="8">
    <mergeCell ref="D44:E44"/>
    <mergeCell ref="D45:E45"/>
    <mergeCell ref="A1:E1"/>
    <mergeCell ref="A2:F2"/>
    <mergeCell ref="A4:G4"/>
    <mergeCell ref="A19:G19"/>
    <mergeCell ref="D43:E43"/>
    <mergeCell ref="E20:F20"/>
  </mergeCells>
  <printOptions horizontalCentered="1"/>
  <pageMargins left="0.70866141732283472" right="0.70866141732283472" top="0.23622047244094491" bottom="0" header="0.31496062992125984" footer="0.31496062992125984"/>
  <pageSetup paperSize="9" scale="5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view="pageBreakPreview" topLeftCell="A7" zoomScale="90" zoomScaleSheetLayoutView="90" workbookViewId="0">
      <selection activeCell="A36" sqref="A36"/>
    </sheetView>
  </sheetViews>
  <sheetFormatPr defaultColWidth="9.140625" defaultRowHeight="12.75" x14ac:dyDescent="0.2"/>
  <cols>
    <col min="1" max="1" width="8.5703125" style="207" customWidth="1"/>
    <col min="2" max="2" width="18.7109375" style="207" customWidth="1"/>
    <col min="3" max="3" width="11.140625" style="207" customWidth="1"/>
    <col min="4" max="4" width="17.140625" style="207" customWidth="1"/>
    <col min="5" max="6" width="9.140625" style="207" customWidth="1"/>
    <col min="7" max="7" width="7.85546875" style="207" customWidth="1"/>
    <col min="8" max="8" width="8.42578125" style="207" customWidth="1"/>
    <col min="9" max="9" width="9.28515625" style="207" customWidth="1"/>
    <col min="10" max="10" width="10.28515625" style="207" customWidth="1"/>
    <col min="11" max="11" width="9.140625" style="207" customWidth="1"/>
    <col min="12" max="12" width="10.140625" style="207" customWidth="1"/>
    <col min="13" max="13" width="11" style="207" customWidth="1"/>
    <col min="14" max="14" width="10.140625" style="207" customWidth="1"/>
    <col min="15" max="15" width="7.42578125" style="207" customWidth="1"/>
    <col min="16" max="16" width="7.85546875" style="207" customWidth="1"/>
    <col min="17" max="16384" width="9.140625" style="207"/>
  </cols>
  <sheetData>
    <row r="1" spans="1:16" x14ac:dyDescent="0.2">
      <c r="H1" s="707"/>
      <c r="I1" s="707"/>
      <c r="L1" s="886" t="s">
        <v>551</v>
      </c>
      <c r="M1" s="886"/>
    </row>
    <row r="2" spans="1:16" x14ac:dyDescent="0.2">
      <c r="C2" s="707" t="s">
        <v>638</v>
      </c>
      <c r="D2" s="707"/>
      <c r="E2" s="707"/>
      <c r="F2" s="707"/>
      <c r="G2" s="707"/>
      <c r="H2" s="707"/>
      <c r="I2" s="707"/>
      <c r="J2" s="707"/>
      <c r="L2" s="210"/>
    </row>
    <row r="3" spans="1:16" s="211" customFormat="1" ht="15.75" x14ac:dyDescent="0.25">
      <c r="A3" s="879" t="s">
        <v>709</v>
      </c>
      <c r="B3" s="879"/>
      <c r="C3" s="879"/>
      <c r="D3" s="879"/>
      <c r="E3" s="879"/>
      <c r="F3" s="879"/>
      <c r="G3" s="879"/>
      <c r="H3" s="879"/>
      <c r="I3" s="879"/>
      <c r="J3" s="879"/>
      <c r="K3" s="879"/>
      <c r="L3" s="879"/>
      <c r="M3" s="879"/>
    </row>
    <row r="4" spans="1:16" s="211" customFormat="1" ht="20.25" customHeight="1" x14ac:dyDescent="0.25">
      <c r="A4" s="879" t="s">
        <v>776</v>
      </c>
      <c r="B4" s="879"/>
      <c r="C4" s="879"/>
      <c r="D4" s="879"/>
      <c r="E4" s="879"/>
      <c r="F4" s="879"/>
      <c r="G4" s="879"/>
      <c r="H4" s="879"/>
      <c r="I4" s="879"/>
      <c r="J4" s="879"/>
      <c r="K4" s="879"/>
      <c r="L4" s="879"/>
      <c r="M4" s="879"/>
    </row>
    <row r="6" spans="1:16" x14ac:dyDescent="0.2">
      <c r="A6" s="212" t="s">
        <v>163</v>
      </c>
      <c r="B6" s="213" t="s">
        <v>903</v>
      </c>
      <c r="C6" s="214"/>
      <c r="D6" s="214"/>
      <c r="E6" s="214"/>
      <c r="F6" s="214"/>
      <c r="G6" s="214"/>
      <c r="H6" s="214"/>
      <c r="I6" s="214"/>
      <c r="J6" s="214"/>
    </row>
    <row r="7" spans="1:16" x14ac:dyDescent="0.2">
      <c r="A7" s="212"/>
      <c r="B7" s="214"/>
      <c r="C7" s="214"/>
      <c r="D7" s="214"/>
      <c r="E7" s="214"/>
      <c r="F7" s="214"/>
      <c r="G7" s="214"/>
      <c r="H7" s="214"/>
      <c r="I7" s="214"/>
      <c r="J7" s="214"/>
    </row>
    <row r="8" spans="1:16" x14ac:dyDescent="0.2">
      <c r="A8" s="212"/>
      <c r="B8" s="214"/>
      <c r="C8" s="214"/>
      <c r="D8" s="214"/>
      <c r="E8" s="214"/>
      <c r="F8" s="214"/>
      <c r="G8" s="214"/>
      <c r="H8" s="214"/>
      <c r="I8" s="214"/>
      <c r="J8" s="214"/>
    </row>
    <row r="9" spans="1:16" x14ac:dyDescent="0.2">
      <c r="A9" s="888" t="s">
        <v>864</v>
      </c>
      <c r="B9" s="888"/>
      <c r="C9" s="888"/>
      <c r="D9" s="888"/>
      <c r="E9" s="888"/>
      <c r="F9" s="888"/>
      <c r="G9" s="219"/>
      <c r="H9" s="214"/>
      <c r="I9" s="214"/>
      <c r="J9" s="214"/>
    </row>
    <row r="10" spans="1:16" x14ac:dyDescent="0.2">
      <c r="A10" s="888" t="s">
        <v>865</v>
      </c>
      <c r="B10" s="888"/>
      <c r="C10" s="888"/>
      <c r="D10" s="888"/>
      <c r="E10" s="888"/>
      <c r="F10" s="888"/>
      <c r="G10" s="219"/>
      <c r="H10" s="214"/>
      <c r="I10" s="214"/>
      <c r="J10" s="214"/>
    </row>
    <row r="12" spans="1:16" s="215" customFormat="1" ht="15" customHeight="1" x14ac:dyDescent="0.2">
      <c r="A12" s="207"/>
      <c r="B12" s="207"/>
      <c r="C12" s="207"/>
      <c r="D12" s="207"/>
      <c r="E12" s="207"/>
      <c r="F12" s="207"/>
      <c r="G12" s="207"/>
      <c r="H12" s="207"/>
      <c r="I12" s="207"/>
      <c r="J12" s="207"/>
      <c r="K12" s="712" t="s">
        <v>784</v>
      </c>
      <c r="L12" s="712"/>
      <c r="M12" s="712"/>
      <c r="N12" s="712"/>
      <c r="O12" s="712"/>
      <c r="P12" s="712"/>
    </row>
    <row r="13" spans="1:16" s="215" customFormat="1" ht="20.25" customHeight="1" x14ac:dyDescent="0.2">
      <c r="A13" s="808" t="s">
        <v>2</v>
      </c>
      <c r="B13" s="808" t="s">
        <v>3</v>
      </c>
      <c r="C13" s="881" t="s">
        <v>272</v>
      </c>
      <c r="D13" s="881" t="s">
        <v>550</v>
      </c>
      <c r="E13" s="887" t="s">
        <v>663</v>
      </c>
      <c r="F13" s="887"/>
      <c r="G13" s="887"/>
      <c r="H13" s="887"/>
      <c r="I13" s="887"/>
      <c r="J13" s="887"/>
      <c r="K13" s="887"/>
      <c r="L13" s="887"/>
      <c r="M13" s="887"/>
      <c r="N13" s="887"/>
      <c r="O13" s="887"/>
      <c r="P13" s="887"/>
    </row>
    <row r="14" spans="1:16" s="215" customFormat="1" ht="35.25" customHeight="1" x14ac:dyDescent="0.2">
      <c r="A14" s="880"/>
      <c r="B14" s="880"/>
      <c r="C14" s="882"/>
      <c r="D14" s="882"/>
      <c r="E14" s="284" t="s">
        <v>800</v>
      </c>
      <c r="F14" s="284" t="s">
        <v>275</v>
      </c>
      <c r="G14" s="284" t="s">
        <v>276</v>
      </c>
      <c r="H14" s="284" t="s">
        <v>277</v>
      </c>
      <c r="I14" s="284" t="s">
        <v>278</v>
      </c>
      <c r="J14" s="284" t="s">
        <v>279</v>
      </c>
      <c r="K14" s="284" t="s">
        <v>280</v>
      </c>
      <c r="L14" s="284" t="s">
        <v>281</v>
      </c>
      <c r="M14" s="284" t="s">
        <v>801</v>
      </c>
      <c r="N14" s="226" t="s">
        <v>802</v>
      </c>
      <c r="O14" s="226" t="s">
        <v>856</v>
      </c>
      <c r="P14" s="226" t="s">
        <v>857</v>
      </c>
    </row>
    <row r="15" spans="1:16" s="215" customFormat="1" ht="12.75" customHeight="1" x14ac:dyDescent="0.2">
      <c r="A15" s="218">
        <v>1</v>
      </c>
      <c r="B15" s="218">
        <v>2</v>
      </c>
      <c r="C15" s="218">
        <v>3</v>
      </c>
      <c r="D15" s="218">
        <v>4</v>
      </c>
      <c r="E15" s="218">
        <v>5</v>
      </c>
      <c r="F15" s="218">
        <v>6</v>
      </c>
      <c r="G15" s="218">
        <v>7</v>
      </c>
      <c r="H15" s="218">
        <v>8</v>
      </c>
      <c r="I15" s="218">
        <v>9</v>
      </c>
      <c r="J15" s="218">
        <v>10</v>
      </c>
      <c r="K15" s="218">
        <v>11</v>
      </c>
      <c r="L15" s="218">
        <v>12</v>
      </c>
      <c r="M15" s="218">
        <v>13</v>
      </c>
      <c r="N15" s="218">
        <v>14</v>
      </c>
      <c r="O15" s="218">
        <v>15</v>
      </c>
      <c r="P15" s="218">
        <v>16</v>
      </c>
    </row>
    <row r="16" spans="1:16" customFormat="1" ht="15.75" x14ac:dyDescent="0.25">
      <c r="A16" s="581">
        <v>1</v>
      </c>
      <c r="B16" s="581" t="s">
        <v>1015</v>
      </c>
      <c r="C16" s="581">
        <v>927</v>
      </c>
      <c r="D16" s="581">
        <v>927</v>
      </c>
      <c r="E16" s="581">
        <v>0</v>
      </c>
      <c r="F16" s="581">
        <v>0</v>
      </c>
      <c r="G16" s="581">
        <v>762</v>
      </c>
      <c r="H16" s="581">
        <v>751</v>
      </c>
      <c r="I16" s="581">
        <v>722</v>
      </c>
      <c r="J16" s="581">
        <v>717</v>
      </c>
      <c r="K16" s="581">
        <v>691</v>
      </c>
      <c r="L16" s="581">
        <v>799</v>
      </c>
      <c r="M16" s="581">
        <v>730</v>
      </c>
      <c r="N16" s="581">
        <v>695</v>
      </c>
      <c r="O16" s="581">
        <v>661</v>
      </c>
      <c r="P16" s="581">
        <v>599</v>
      </c>
    </row>
    <row r="17" spans="1:16" customFormat="1" ht="15.75" x14ac:dyDescent="0.25">
      <c r="A17" s="581">
        <v>2</v>
      </c>
      <c r="B17" s="581" t="s">
        <v>1016</v>
      </c>
      <c r="C17" s="581">
        <v>884</v>
      </c>
      <c r="D17" s="581">
        <v>884</v>
      </c>
      <c r="E17" s="581">
        <v>0</v>
      </c>
      <c r="F17" s="581">
        <v>0</v>
      </c>
      <c r="G17" s="581">
        <v>827</v>
      </c>
      <c r="H17" s="581">
        <v>837</v>
      </c>
      <c r="I17" s="581">
        <v>818</v>
      </c>
      <c r="J17" s="581">
        <v>831</v>
      </c>
      <c r="K17" s="581">
        <v>797</v>
      </c>
      <c r="L17" s="581">
        <v>814</v>
      </c>
      <c r="M17" s="581">
        <v>788</v>
      </c>
      <c r="N17" s="581">
        <v>758</v>
      </c>
      <c r="O17" s="581">
        <v>739</v>
      </c>
      <c r="P17" s="581">
        <v>680</v>
      </c>
    </row>
    <row r="18" spans="1:16" customFormat="1" ht="18.600000000000001" customHeight="1" x14ac:dyDescent="0.25">
      <c r="A18" s="581">
        <v>3</v>
      </c>
      <c r="B18" s="581" t="s">
        <v>889</v>
      </c>
      <c r="C18" s="581">
        <v>693</v>
      </c>
      <c r="D18" s="581">
        <v>693</v>
      </c>
      <c r="E18" s="581">
        <v>0</v>
      </c>
      <c r="F18" s="581">
        <v>0</v>
      </c>
      <c r="G18" s="581">
        <v>632</v>
      </c>
      <c r="H18" s="581">
        <v>648</v>
      </c>
      <c r="I18" s="581">
        <v>532</v>
      </c>
      <c r="J18" s="581">
        <v>423</v>
      </c>
      <c r="K18" s="581">
        <v>381</v>
      </c>
      <c r="L18" s="581">
        <v>589</v>
      </c>
      <c r="M18" s="581">
        <v>539</v>
      </c>
      <c r="N18" s="581">
        <v>477</v>
      </c>
      <c r="O18" s="581">
        <v>442</v>
      </c>
      <c r="P18" s="581">
        <v>395</v>
      </c>
    </row>
    <row r="19" spans="1:16" customFormat="1" ht="15.75" x14ac:dyDescent="0.25">
      <c r="A19" s="581">
        <v>4</v>
      </c>
      <c r="B19" s="581" t="s">
        <v>1017</v>
      </c>
      <c r="C19" s="581">
        <v>741</v>
      </c>
      <c r="D19" s="581">
        <v>741</v>
      </c>
      <c r="E19" s="581">
        <v>0</v>
      </c>
      <c r="F19" s="581">
        <v>0</v>
      </c>
      <c r="G19" s="581">
        <v>694</v>
      </c>
      <c r="H19" s="581">
        <v>695</v>
      </c>
      <c r="I19" s="581">
        <v>670</v>
      </c>
      <c r="J19" s="581">
        <v>685</v>
      </c>
      <c r="K19" s="581">
        <v>655</v>
      </c>
      <c r="L19" s="581">
        <v>677</v>
      </c>
      <c r="M19" s="581">
        <v>646</v>
      </c>
      <c r="N19" s="581">
        <v>617</v>
      </c>
      <c r="O19" s="581">
        <v>579</v>
      </c>
      <c r="P19" s="581">
        <v>551</v>
      </c>
    </row>
    <row r="20" spans="1:16" customFormat="1" ht="15.75" x14ac:dyDescent="0.25">
      <c r="A20" s="581">
        <v>5</v>
      </c>
      <c r="B20" s="581" t="s">
        <v>1018</v>
      </c>
      <c r="C20" s="581">
        <v>882</v>
      </c>
      <c r="D20" s="581">
        <v>882</v>
      </c>
      <c r="E20" s="581">
        <v>0</v>
      </c>
      <c r="F20" s="581">
        <v>0</v>
      </c>
      <c r="G20" s="581">
        <v>820</v>
      </c>
      <c r="H20" s="581">
        <v>831</v>
      </c>
      <c r="I20" s="581">
        <v>822</v>
      </c>
      <c r="J20" s="581">
        <v>795</v>
      </c>
      <c r="K20" s="581">
        <v>743</v>
      </c>
      <c r="L20" s="581">
        <v>810</v>
      </c>
      <c r="M20" s="581">
        <v>766</v>
      </c>
      <c r="N20" s="581">
        <v>722</v>
      </c>
      <c r="O20" s="581">
        <v>695</v>
      </c>
      <c r="P20" s="581">
        <v>659</v>
      </c>
    </row>
    <row r="21" spans="1:16" customFormat="1" ht="15.75" x14ac:dyDescent="0.25">
      <c r="A21" s="581">
        <v>6</v>
      </c>
      <c r="B21" s="581" t="s">
        <v>1019</v>
      </c>
      <c r="C21" s="581">
        <v>535</v>
      </c>
      <c r="D21" s="581">
        <v>535</v>
      </c>
      <c r="E21" s="581">
        <v>0</v>
      </c>
      <c r="F21" s="581">
        <v>0</v>
      </c>
      <c r="G21" s="581">
        <v>424</v>
      </c>
      <c r="H21" s="581">
        <v>426</v>
      </c>
      <c r="I21" s="581">
        <v>358</v>
      </c>
      <c r="J21" s="581">
        <v>340</v>
      </c>
      <c r="K21" s="581">
        <v>331</v>
      </c>
      <c r="L21" s="581">
        <v>422</v>
      </c>
      <c r="M21" s="581">
        <v>399</v>
      </c>
      <c r="N21" s="581">
        <v>383</v>
      </c>
      <c r="O21" s="581">
        <v>358</v>
      </c>
      <c r="P21" s="581">
        <v>339</v>
      </c>
    </row>
    <row r="22" spans="1:16" customFormat="1" ht="15.75" x14ac:dyDescent="0.25">
      <c r="A22" s="581">
        <v>7</v>
      </c>
      <c r="B22" s="581" t="s">
        <v>1020</v>
      </c>
      <c r="C22" s="581">
        <v>951</v>
      </c>
      <c r="D22" s="581">
        <v>951</v>
      </c>
      <c r="E22" s="581">
        <v>0</v>
      </c>
      <c r="F22" s="581">
        <v>0</v>
      </c>
      <c r="G22" s="581">
        <v>868</v>
      </c>
      <c r="H22" s="581">
        <v>874</v>
      </c>
      <c r="I22" s="581">
        <v>870</v>
      </c>
      <c r="J22" s="581">
        <v>867</v>
      </c>
      <c r="K22" s="581">
        <v>820</v>
      </c>
      <c r="L22" s="581">
        <v>860</v>
      </c>
      <c r="M22" s="581">
        <v>836</v>
      </c>
      <c r="N22" s="581">
        <v>806</v>
      </c>
      <c r="O22" s="581">
        <v>778</v>
      </c>
      <c r="P22" s="581">
        <v>736</v>
      </c>
    </row>
    <row r="23" spans="1:16" customFormat="1" ht="15.75" x14ac:dyDescent="0.25">
      <c r="A23" s="581">
        <v>8</v>
      </c>
      <c r="B23" s="581" t="s">
        <v>1021</v>
      </c>
      <c r="C23" s="581">
        <v>956</v>
      </c>
      <c r="D23" s="581">
        <v>956</v>
      </c>
      <c r="E23" s="581">
        <v>0</v>
      </c>
      <c r="F23" s="581">
        <v>0</v>
      </c>
      <c r="G23" s="581">
        <v>885</v>
      </c>
      <c r="H23" s="581">
        <v>906</v>
      </c>
      <c r="I23" s="581">
        <v>893</v>
      </c>
      <c r="J23" s="581">
        <v>894</v>
      </c>
      <c r="K23" s="581">
        <v>873</v>
      </c>
      <c r="L23" s="581">
        <v>898</v>
      </c>
      <c r="M23" s="581">
        <v>900</v>
      </c>
      <c r="N23" s="581">
        <v>866</v>
      </c>
      <c r="O23" s="581">
        <v>833</v>
      </c>
      <c r="P23" s="581">
        <v>790</v>
      </c>
    </row>
    <row r="24" spans="1:16" customFormat="1" ht="15.75" x14ac:dyDescent="0.25">
      <c r="A24" s="581">
        <v>9</v>
      </c>
      <c r="B24" s="581" t="s">
        <v>1022</v>
      </c>
      <c r="C24" s="581">
        <v>944</v>
      </c>
      <c r="D24" s="581">
        <v>944</v>
      </c>
      <c r="E24" s="581">
        <v>0</v>
      </c>
      <c r="F24" s="581">
        <v>0</v>
      </c>
      <c r="G24" s="581">
        <v>844</v>
      </c>
      <c r="H24" s="581">
        <v>857</v>
      </c>
      <c r="I24" s="581">
        <v>839</v>
      </c>
      <c r="J24" s="581">
        <v>842</v>
      </c>
      <c r="K24" s="581">
        <v>782</v>
      </c>
      <c r="L24" s="581">
        <v>830</v>
      </c>
      <c r="M24" s="581">
        <v>800</v>
      </c>
      <c r="N24" s="581">
        <v>767</v>
      </c>
      <c r="O24" s="581">
        <v>737</v>
      </c>
      <c r="P24" s="581">
        <v>696</v>
      </c>
    </row>
    <row r="25" spans="1:16" customFormat="1" ht="15.75" x14ac:dyDescent="0.25">
      <c r="A25" s="581">
        <v>10</v>
      </c>
      <c r="B25" s="581" t="s">
        <v>1023</v>
      </c>
      <c r="C25" s="581">
        <v>1420</v>
      </c>
      <c r="D25" s="581">
        <v>1420</v>
      </c>
      <c r="E25" s="581">
        <v>0</v>
      </c>
      <c r="F25" s="581">
        <v>0</v>
      </c>
      <c r="G25" s="581">
        <v>1301</v>
      </c>
      <c r="H25" s="581">
        <v>1341</v>
      </c>
      <c r="I25" s="581">
        <v>1344</v>
      </c>
      <c r="J25" s="581">
        <v>1339</v>
      </c>
      <c r="K25" s="581">
        <v>1319</v>
      </c>
      <c r="L25" s="581">
        <v>1341</v>
      </c>
      <c r="M25" s="581">
        <v>1329</v>
      </c>
      <c r="N25" s="581">
        <v>1316</v>
      </c>
      <c r="O25" s="581">
        <v>1307</v>
      </c>
      <c r="P25" s="581">
        <v>1249</v>
      </c>
    </row>
    <row r="26" spans="1:16" customFormat="1" ht="15.75" x14ac:dyDescent="0.25">
      <c r="A26" s="581">
        <v>11</v>
      </c>
      <c r="B26" s="581" t="s">
        <v>1024</v>
      </c>
      <c r="C26" s="581">
        <v>1232</v>
      </c>
      <c r="D26" s="581">
        <v>1232</v>
      </c>
      <c r="E26" s="581">
        <v>0</v>
      </c>
      <c r="F26" s="581">
        <v>0</v>
      </c>
      <c r="G26" s="581">
        <v>1113</v>
      </c>
      <c r="H26" s="581">
        <v>1165</v>
      </c>
      <c r="I26" s="581">
        <v>1146</v>
      </c>
      <c r="J26" s="581">
        <v>1140</v>
      </c>
      <c r="K26" s="581">
        <v>1139</v>
      </c>
      <c r="L26" s="581">
        <v>1147</v>
      </c>
      <c r="M26" s="581">
        <v>1119</v>
      </c>
      <c r="N26" s="581">
        <v>1086</v>
      </c>
      <c r="O26" s="581">
        <v>1038</v>
      </c>
      <c r="P26" s="581">
        <v>989</v>
      </c>
    </row>
    <row r="27" spans="1:16" customFormat="1" ht="15.75" x14ac:dyDescent="0.25">
      <c r="A27" s="581">
        <v>12</v>
      </c>
      <c r="B27" s="581" t="s">
        <v>1025</v>
      </c>
      <c r="C27" s="581">
        <v>321</v>
      </c>
      <c r="D27" s="581">
        <v>321</v>
      </c>
      <c r="E27" s="581">
        <v>0</v>
      </c>
      <c r="F27" s="581">
        <v>0</v>
      </c>
      <c r="G27" s="581">
        <v>291</v>
      </c>
      <c r="H27" s="581">
        <v>291</v>
      </c>
      <c r="I27" s="581">
        <v>291</v>
      </c>
      <c r="J27" s="581">
        <v>293</v>
      </c>
      <c r="K27" s="581">
        <v>293</v>
      </c>
      <c r="L27" s="581">
        <v>293</v>
      </c>
      <c r="M27" s="581">
        <v>291</v>
      </c>
      <c r="N27" s="581">
        <v>290</v>
      </c>
      <c r="O27" s="581">
        <v>288</v>
      </c>
      <c r="P27" s="581">
        <v>285</v>
      </c>
    </row>
    <row r="28" spans="1:16" customFormat="1" ht="15.75" x14ac:dyDescent="0.25">
      <c r="A28" s="581">
        <v>13</v>
      </c>
      <c r="B28" s="581" t="s">
        <v>1026</v>
      </c>
      <c r="C28" s="581">
        <v>1277</v>
      </c>
      <c r="D28" s="581">
        <v>1277</v>
      </c>
      <c r="E28" s="581">
        <v>0</v>
      </c>
      <c r="F28" s="581">
        <v>0</v>
      </c>
      <c r="G28" s="581">
        <v>1167</v>
      </c>
      <c r="H28" s="581">
        <v>1220</v>
      </c>
      <c r="I28" s="581">
        <v>1214</v>
      </c>
      <c r="J28" s="581">
        <v>1211</v>
      </c>
      <c r="K28" s="581">
        <v>1193</v>
      </c>
      <c r="L28" s="581">
        <v>1230</v>
      </c>
      <c r="M28" s="581">
        <v>1213</v>
      </c>
      <c r="N28" s="581">
        <v>1183</v>
      </c>
      <c r="O28" s="581">
        <v>1141</v>
      </c>
      <c r="P28" s="581">
        <v>1099</v>
      </c>
    </row>
    <row r="29" spans="1:16" customFormat="1" ht="15.75" x14ac:dyDescent="0.25">
      <c r="A29" s="581">
        <v>14</v>
      </c>
      <c r="B29" s="581" t="s">
        <v>1027</v>
      </c>
      <c r="C29" s="581">
        <v>578</v>
      </c>
      <c r="D29" s="581">
        <v>578</v>
      </c>
      <c r="E29" s="581">
        <v>0</v>
      </c>
      <c r="F29" s="581">
        <v>0</v>
      </c>
      <c r="G29" s="581">
        <v>478</v>
      </c>
      <c r="H29" s="581">
        <v>496</v>
      </c>
      <c r="I29" s="581">
        <v>487</v>
      </c>
      <c r="J29" s="581">
        <v>484</v>
      </c>
      <c r="K29" s="581">
        <v>478</v>
      </c>
      <c r="L29" s="581">
        <v>529</v>
      </c>
      <c r="M29" s="581">
        <v>509</v>
      </c>
      <c r="N29" s="581">
        <v>494</v>
      </c>
      <c r="O29" s="581">
        <v>470</v>
      </c>
      <c r="P29" s="581">
        <v>439</v>
      </c>
    </row>
    <row r="30" spans="1:16" x14ac:dyDescent="0.2">
      <c r="A30" s="144"/>
      <c r="B30" s="144" t="s">
        <v>18</v>
      </c>
      <c r="C30" s="144">
        <v>12341</v>
      </c>
      <c r="D30" s="144">
        <v>12341</v>
      </c>
      <c r="E30" s="144">
        <v>0</v>
      </c>
      <c r="F30" s="144">
        <v>0</v>
      </c>
      <c r="G30" s="144">
        <v>11106</v>
      </c>
      <c r="H30" s="144">
        <v>11338</v>
      </c>
      <c r="I30" s="144">
        <v>11006</v>
      </c>
      <c r="J30" s="144">
        <v>10861</v>
      </c>
      <c r="K30" s="144">
        <v>10495</v>
      </c>
      <c r="L30" s="144">
        <v>11239</v>
      </c>
      <c r="M30" s="144">
        <v>10865</v>
      </c>
      <c r="N30" s="144">
        <v>10460</v>
      </c>
      <c r="O30" s="144">
        <v>10066</v>
      </c>
      <c r="P30" s="144">
        <v>9506</v>
      </c>
    </row>
    <row r="33" spans="1:13" x14ac:dyDescent="0.2">
      <c r="H33" s="706" t="s">
        <v>901</v>
      </c>
      <c r="I33" s="706"/>
      <c r="J33" s="706"/>
      <c r="K33" s="706"/>
      <c r="L33" s="706"/>
      <c r="M33" s="706"/>
    </row>
    <row r="34" spans="1:13" x14ac:dyDescent="0.2">
      <c r="H34" s="706" t="s">
        <v>13</v>
      </c>
      <c r="I34" s="706"/>
      <c r="J34" s="706"/>
      <c r="K34" s="706"/>
      <c r="L34" s="706"/>
      <c r="M34" s="706"/>
    </row>
    <row r="35" spans="1:13" x14ac:dyDescent="0.2">
      <c r="H35" s="706" t="s">
        <v>902</v>
      </c>
      <c r="I35" s="706"/>
      <c r="J35" s="706"/>
      <c r="K35" s="706"/>
      <c r="L35" s="706"/>
      <c r="M35" s="706"/>
    </row>
    <row r="36" spans="1:13" x14ac:dyDescent="0.2">
      <c r="A36" s="207" t="s">
        <v>1033</v>
      </c>
      <c r="H36" s="707" t="s">
        <v>85</v>
      </c>
      <c r="I36" s="707"/>
      <c r="J36" s="707"/>
      <c r="K36" s="707"/>
    </row>
  </sheetData>
  <mergeCells count="17">
    <mergeCell ref="H35:M35"/>
    <mergeCell ref="H36:K36"/>
    <mergeCell ref="H33:M33"/>
    <mergeCell ref="A9:F9"/>
    <mergeCell ref="A10:F10"/>
    <mergeCell ref="H34:M34"/>
    <mergeCell ref="L1:M1"/>
    <mergeCell ref="H1:I1"/>
    <mergeCell ref="A3:M3"/>
    <mergeCell ref="A4:M4"/>
    <mergeCell ref="A13:A14"/>
    <mergeCell ref="B13:B14"/>
    <mergeCell ref="C13:C14"/>
    <mergeCell ref="D13:D14"/>
    <mergeCell ref="C2:J2"/>
    <mergeCell ref="E13:P13"/>
    <mergeCell ref="K12:P12"/>
  </mergeCells>
  <printOptions horizontalCentered="1"/>
  <pageMargins left="0.70866141732283472" right="0.70866141732283472" top="0.23622047244094491" bottom="0" header="0.31496062992125984" footer="0.31496062992125984"/>
  <pageSetup paperSize="9" scale="80"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view="pageBreakPreview" zoomScale="80" zoomScaleNormal="80" zoomScaleSheetLayoutView="80" workbookViewId="0">
      <selection activeCell="A31" sqref="A31"/>
    </sheetView>
  </sheetViews>
  <sheetFormatPr defaultRowHeight="12.75" x14ac:dyDescent="0.2"/>
  <cols>
    <col min="2" max="2" width="24.28515625" customWidth="1"/>
    <col min="4" max="4" width="8.42578125" customWidth="1"/>
    <col min="5" max="5" width="12.85546875" customWidth="1"/>
    <col min="6" max="6" width="16" customWidth="1"/>
    <col min="7" max="7" width="15.28515625" customWidth="1"/>
    <col min="8" max="8" width="17" customWidth="1"/>
    <col min="9" max="9" width="18" customWidth="1"/>
    <col min="10" max="10" width="11.140625" customWidth="1"/>
    <col min="11" max="11" width="12.7109375" customWidth="1"/>
    <col min="12" max="12" width="11.42578125" customWidth="1"/>
    <col min="13" max="13" width="15.42578125" customWidth="1"/>
  </cols>
  <sheetData>
    <row r="1" spans="1:16" ht="18" x14ac:dyDescent="0.35">
      <c r="C1" s="708" t="s">
        <v>0</v>
      </c>
      <c r="D1" s="708"/>
      <c r="E1" s="708"/>
      <c r="F1" s="708"/>
      <c r="G1" s="708"/>
      <c r="H1" s="708"/>
      <c r="I1" s="708"/>
      <c r="J1" s="229"/>
      <c r="K1" s="229"/>
      <c r="L1" s="875" t="s">
        <v>533</v>
      </c>
      <c r="M1" s="875"/>
      <c r="N1" s="229"/>
      <c r="O1" s="229"/>
      <c r="P1" s="229"/>
    </row>
    <row r="2" spans="1:16" ht="21" x14ac:dyDescent="0.35">
      <c r="B2" s="709" t="s">
        <v>705</v>
      </c>
      <c r="C2" s="709"/>
      <c r="D2" s="709"/>
      <c r="E2" s="709"/>
      <c r="F2" s="709"/>
      <c r="G2" s="709"/>
      <c r="H2" s="709"/>
      <c r="I2" s="709"/>
      <c r="J2" s="709"/>
      <c r="K2" s="709"/>
      <c r="L2" s="709"/>
      <c r="M2" s="230"/>
      <c r="N2" s="230"/>
      <c r="O2" s="230"/>
      <c r="P2" s="230"/>
    </row>
    <row r="3" spans="1:16" ht="21" x14ac:dyDescent="0.35">
      <c r="C3" s="199"/>
      <c r="D3" s="199"/>
      <c r="E3" s="199"/>
      <c r="F3" s="199"/>
      <c r="G3" s="199"/>
      <c r="H3" s="199"/>
      <c r="I3" s="199"/>
      <c r="J3" s="199"/>
      <c r="K3" s="199"/>
      <c r="L3" s="199"/>
      <c r="M3" s="199"/>
      <c r="N3" s="230"/>
      <c r="O3" s="230"/>
      <c r="P3" s="230"/>
    </row>
    <row r="4" spans="1:16" ht="20.25" customHeight="1" x14ac:dyDescent="0.2">
      <c r="A4" s="889" t="s">
        <v>532</v>
      </c>
      <c r="B4" s="889"/>
      <c r="C4" s="889"/>
      <c r="D4" s="889"/>
      <c r="E4" s="889"/>
      <c r="F4" s="889"/>
      <c r="G4" s="889"/>
      <c r="H4" s="889"/>
      <c r="I4" s="889"/>
      <c r="J4" s="889"/>
      <c r="K4" s="889"/>
      <c r="L4" s="889"/>
      <c r="M4" s="889"/>
    </row>
    <row r="5" spans="1:16" ht="20.25" customHeight="1" x14ac:dyDescent="0.2">
      <c r="A5" s="891" t="s">
        <v>164</v>
      </c>
      <c r="B5" s="891"/>
      <c r="C5" s="891"/>
      <c r="D5" s="891"/>
      <c r="E5" s="891"/>
      <c r="F5" s="891"/>
      <c r="G5" s="891"/>
      <c r="H5" s="711" t="s">
        <v>784</v>
      </c>
      <c r="I5" s="711"/>
      <c r="J5" s="711"/>
      <c r="K5" s="711"/>
      <c r="L5" s="711"/>
      <c r="M5" s="711"/>
      <c r="N5" s="99"/>
    </row>
    <row r="6" spans="1:16" ht="15" customHeight="1" x14ac:dyDescent="0.2">
      <c r="A6" s="802" t="s">
        <v>75</v>
      </c>
      <c r="B6" s="802" t="s">
        <v>293</v>
      </c>
      <c r="C6" s="892" t="s">
        <v>424</v>
      </c>
      <c r="D6" s="893"/>
      <c r="E6" s="893"/>
      <c r="F6" s="893"/>
      <c r="G6" s="894"/>
      <c r="H6" s="800" t="s">
        <v>421</v>
      </c>
      <c r="I6" s="800"/>
      <c r="J6" s="800"/>
      <c r="K6" s="800"/>
      <c r="L6" s="800"/>
      <c r="M6" s="802" t="s">
        <v>294</v>
      </c>
    </row>
    <row r="7" spans="1:16" ht="12.75" customHeight="1" x14ac:dyDescent="0.2">
      <c r="A7" s="803"/>
      <c r="B7" s="803"/>
      <c r="C7" s="895"/>
      <c r="D7" s="896"/>
      <c r="E7" s="896"/>
      <c r="F7" s="896"/>
      <c r="G7" s="897"/>
      <c r="H7" s="800"/>
      <c r="I7" s="800"/>
      <c r="J7" s="800"/>
      <c r="K7" s="800"/>
      <c r="L7" s="800"/>
      <c r="M7" s="803"/>
    </row>
    <row r="8" spans="1:16" ht="5.25" customHeight="1" x14ac:dyDescent="0.2">
      <c r="A8" s="803"/>
      <c r="B8" s="803"/>
      <c r="C8" s="895"/>
      <c r="D8" s="896"/>
      <c r="E8" s="896"/>
      <c r="F8" s="896"/>
      <c r="G8" s="897"/>
      <c r="H8" s="800"/>
      <c r="I8" s="800"/>
      <c r="J8" s="800"/>
      <c r="K8" s="800"/>
      <c r="L8" s="800"/>
      <c r="M8" s="803"/>
    </row>
    <row r="9" spans="1:16" ht="68.25" customHeight="1" x14ac:dyDescent="0.2">
      <c r="A9" s="804"/>
      <c r="B9" s="804"/>
      <c r="C9" s="234" t="s">
        <v>295</v>
      </c>
      <c r="D9" s="234" t="s">
        <v>296</v>
      </c>
      <c r="E9" s="234" t="s">
        <v>297</v>
      </c>
      <c r="F9" s="234" t="s">
        <v>298</v>
      </c>
      <c r="G9" s="250" t="s">
        <v>299</v>
      </c>
      <c r="H9" s="249" t="s">
        <v>420</v>
      </c>
      <c r="I9" s="249" t="s">
        <v>425</v>
      </c>
      <c r="J9" s="249" t="s">
        <v>422</v>
      </c>
      <c r="K9" s="249" t="s">
        <v>423</v>
      </c>
      <c r="L9" s="249" t="s">
        <v>48</v>
      </c>
      <c r="M9" s="804"/>
    </row>
    <row r="10" spans="1:16" ht="15" x14ac:dyDescent="0.25">
      <c r="A10" s="235">
        <v>1</v>
      </c>
      <c r="B10" s="235">
        <v>2</v>
      </c>
      <c r="C10" s="235">
        <v>3</v>
      </c>
      <c r="D10" s="235">
        <v>4</v>
      </c>
      <c r="E10" s="235">
        <v>5</v>
      </c>
      <c r="F10" s="235">
        <v>6</v>
      </c>
      <c r="G10" s="235">
        <v>7</v>
      </c>
      <c r="H10" s="235">
        <v>8</v>
      </c>
      <c r="I10" s="235">
        <v>9</v>
      </c>
      <c r="J10" s="235">
        <v>10</v>
      </c>
      <c r="K10" s="235">
        <v>11</v>
      </c>
      <c r="L10" s="235">
        <v>12</v>
      </c>
      <c r="M10" s="235">
        <v>13</v>
      </c>
    </row>
    <row r="11" spans="1:16" ht="17.45" customHeight="1" x14ac:dyDescent="0.25">
      <c r="A11" s="355">
        <v>1</v>
      </c>
      <c r="B11" s="18" t="s">
        <v>887</v>
      </c>
      <c r="C11" s="448">
        <v>0</v>
      </c>
      <c r="D11" s="496">
        <v>0</v>
      </c>
      <c r="E11" s="496">
        <v>0</v>
      </c>
      <c r="F11" s="496">
        <v>0</v>
      </c>
      <c r="G11" s="496">
        <v>0</v>
      </c>
      <c r="H11" s="450"/>
      <c r="I11" s="450"/>
      <c r="J11" s="450"/>
      <c r="K11" s="450"/>
      <c r="L11" s="450"/>
      <c r="M11" s="450"/>
    </row>
    <row r="12" spans="1:16" ht="17.45" customHeight="1" x14ac:dyDescent="0.25">
      <c r="A12" s="355">
        <v>2</v>
      </c>
      <c r="B12" s="18" t="s">
        <v>888</v>
      </c>
      <c r="C12" s="448">
        <v>0</v>
      </c>
      <c r="D12" s="496">
        <v>0</v>
      </c>
      <c r="E12" s="496">
        <v>0</v>
      </c>
      <c r="F12" s="496">
        <v>0</v>
      </c>
      <c r="G12" s="496">
        <v>0</v>
      </c>
      <c r="H12" s="450"/>
      <c r="I12" s="450"/>
      <c r="J12" s="450"/>
      <c r="K12" s="450"/>
      <c r="L12" s="450"/>
      <c r="M12" s="450"/>
    </row>
    <row r="13" spans="1:16" ht="17.45" customHeight="1" x14ac:dyDescent="0.25">
      <c r="A13" s="355">
        <v>3</v>
      </c>
      <c r="B13" s="18" t="s">
        <v>889</v>
      </c>
      <c r="C13" s="448">
        <v>0</v>
      </c>
      <c r="D13" s="496">
        <v>0</v>
      </c>
      <c r="E13" s="496">
        <v>0</v>
      </c>
      <c r="F13" s="496">
        <v>0</v>
      </c>
      <c r="G13" s="496">
        <v>0</v>
      </c>
      <c r="H13" s="450"/>
      <c r="I13" s="450"/>
      <c r="J13" s="450"/>
      <c r="K13" s="450"/>
      <c r="L13" s="450"/>
      <c r="M13" s="450"/>
    </row>
    <row r="14" spans="1:16" ht="17.45" customHeight="1" x14ac:dyDescent="0.25">
      <c r="A14" s="355">
        <v>4</v>
      </c>
      <c r="B14" s="18" t="s">
        <v>890</v>
      </c>
      <c r="C14" s="448">
        <v>0</v>
      </c>
      <c r="D14" s="496">
        <v>0</v>
      </c>
      <c r="E14" s="496">
        <v>0</v>
      </c>
      <c r="F14" s="496">
        <v>0</v>
      </c>
      <c r="G14" s="496">
        <v>0</v>
      </c>
      <c r="H14" s="450"/>
      <c r="I14" s="450"/>
      <c r="J14" s="450"/>
      <c r="K14" s="450"/>
      <c r="L14" s="450"/>
      <c r="M14" s="450"/>
    </row>
    <row r="15" spans="1:16" ht="17.45" customHeight="1" x14ac:dyDescent="0.25">
      <c r="A15" s="355">
        <v>5</v>
      </c>
      <c r="B15" s="18" t="s">
        <v>891</v>
      </c>
      <c r="C15" s="448">
        <v>0</v>
      </c>
      <c r="D15" s="496">
        <v>0</v>
      </c>
      <c r="E15" s="496">
        <v>0</v>
      </c>
      <c r="F15" s="496">
        <v>0</v>
      </c>
      <c r="G15" s="496">
        <v>0</v>
      </c>
      <c r="H15" s="450"/>
      <c r="I15" s="450"/>
      <c r="J15" s="450"/>
      <c r="K15" s="450"/>
      <c r="L15" s="450"/>
      <c r="M15" s="450"/>
    </row>
    <row r="16" spans="1:16" ht="17.45" customHeight="1" x14ac:dyDescent="0.25">
      <c r="A16" s="355">
        <v>6</v>
      </c>
      <c r="B16" s="18" t="s">
        <v>892</v>
      </c>
      <c r="C16" s="448">
        <v>0</v>
      </c>
      <c r="D16" s="496">
        <v>0</v>
      </c>
      <c r="E16" s="496">
        <v>0</v>
      </c>
      <c r="F16" s="496">
        <v>0</v>
      </c>
      <c r="G16" s="496">
        <v>0</v>
      </c>
      <c r="H16" s="450"/>
      <c r="I16" s="450"/>
      <c r="J16" s="450"/>
      <c r="K16" s="450"/>
      <c r="L16" s="450"/>
      <c r="M16" s="450"/>
    </row>
    <row r="17" spans="1:13" ht="17.45" customHeight="1" x14ac:dyDescent="0.25">
      <c r="A17" s="355">
        <v>7</v>
      </c>
      <c r="B17" s="18" t="s">
        <v>893</v>
      </c>
      <c r="C17" s="448">
        <v>0</v>
      </c>
      <c r="D17" s="496">
        <v>0</v>
      </c>
      <c r="E17" s="496">
        <v>0</v>
      </c>
      <c r="F17" s="496">
        <v>0</v>
      </c>
      <c r="G17" s="496">
        <v>0</v>
      </c>
      <c r="H17" s="450"/>
      <c r="I17" s="450"/>
      <c r="J17" s="450"/>
      <c r="K17" s="450"/>
      <c r="L17" s="450"/>
      <c r="M17" s="450"/>
    </row>
    <row r="18" spans="1:13" ht="17.45" customHeight="1" x14ac:dyDescent="0.25">
      <c r="A18" s="355">
        <v>8</v>
      </c>
      <c r="B18" s="18" t="s">
        <v>894</v>
      </c>
      <c r="C18" s="448">
        <v>0</v>
      </c>
      <c r="D18" s="496">
        <v>0</v>
      </c>
      <c r="E18" s="496">
        <v>0</v>
      </c>
      <c r="F18" s="496">
        <v>0</v>
      </c>
      <c r="G18" s="496">
        <v>0</v>
      </c>
      <c r="H18" s="450"/>
      <c r="I18" s="450"/>
      <c r="J18" s="450"/>
      <c r="K18" s="450"/>
      <c r="L18" s="450"/>
      <c r="M18" s="450"/>
    </row>
    <row r="19" spans="1:13" ht="17.45" customHeight="1" x14ac:dyDescent="0.25">
      <c r="A19" s="355">
        <v>9</v>
      </c>
      <c r="B19" s="18" t="s">
        <v>895</v>
      </c>
      <c r="C19" s="448">
        <v>0</v>
      </c>
      <c r="D19" s="496">
        <v>0</v>
      </c>
      <c r="E19" s="496">
        <v>0</v>
      </c>
      <c r="F19" s="496">
        <v>0</v>
      </c>
      <c r="G19" s="496">
        <v>0</v>
      </c>
      <c r="H19" s="497"/>
      <c r="I19" s="497"/>
      <c r="J19" s="497"/>
      <c r="K19" s="497"/>
      <c r="L19" s="497"/>
      <c r="M19" s="497"/>
    </row>
    <row r="20" spans="1:13" ht="17.45" customHeight="1" x14ac:dyDescent="0.25">
      <c r="A20" s="355">
        <v>10</v>
      </c>
      <c r="B20" s="18" t="s">
        <v>896</v>
      </c>
      <c r="C20" s="448">
        <v>0</v>
      </c>
      <c r="D20" s="496">
        <v>0</v>
      </c>
      <c r="E20" s="496">
        <v>0</v>
      </c>
      <c r="F20" s="496">
        <v>0</v>
      </c>
      <c r="G20" s="496">
        <v>0</v>
      </c>
      <c r="H20" s="498"/>
      <c r="I20" s="498"/>
      <c r="J20" s="498"/>
      <c r="K20" s="498"/>
      <c r="L20" s="498"/>
      <c r="M20" s="498"/>
    </row>
    <row r="21" spans="1:13" ht="17.45" customHeight="1" x14ac:dyDescent="0.25">
      <c r="A21" s="355">
        <v>11</v>
      </c>
      <c r="B21" s="18" t="s">
        <v>897</v>
      </c>
      <c r="C21" s="448">
        <v>0</v>
      </c>
      <c r="D21" s="496">
        <v>0</v>
      </c>
      <c r="E21" s="496">
        <v>0</v>
      </c>
      <c r="F21" s="496">
        <v>0</v>
      </c>
      <c r="G21" s="496">
        <v>0</v>
      </c>
      <c r="H21" s="498"/>
      <c r="I21" s="498"/>
      <c r="J21" s="498"/>
      <c r="K21" s="498"/>
      <c r="L21" s="498"/>
      <c r="M21" s="498"/>
    </row>
    <row r="22" spans="1:13" ht="17.45" customHeight="1" x14ac:dyDescent="0.25">
      <c r="A22" s="355">
        <v>12</v>
      </c>
      <c r="B22" s="18" t="s">
        <v>898</v>
      </c>
      <c r="C22" s="448">
        <v>0</v>
      </c>
      <c r="D22" s="496">
        <v>0</v>
      </c>
      <c r="E22" s="496">
        <v>0</v>
      </c>
      <c r="F22" s="496">
        <v>0</v>
      </c>
      <c r="G22" s="496">
        <v>0</v>
      </c>
      <c r="H22" s="498"/>
      <c r="I22" s="498"/>
      <c r="J22" s="498"/>
      <c r="K22" s="498"/>
      <c r="L22" s="498"/>
      <c r="M22" s="498"/>
    </row>
    <row r="23" spans="1:13" ht="17.45" customHeight="1" x14ac:dyDescent="0.25">
      <c r="A23" s="355">
        <v>13</v>
      </c>
      <c r="B23" s="18" t="s">
        <v>899</v>
      </c>
      <c r="C23" s="448">
        <v>0</v>
      </c>
      <c r="D23" s="496">
        <v>0</v>
      </c>
      <c r="E23" s="496">
        <v>0</v>
      </c>
      <c r="F23" s="496">
        <v>0</v>
      </c>
      <c r="G23" s="496">
        <v>0</v>
      </c>
      <c r="H23" s="9"/>
      <c r="I23" s="9"/>
      <c r="J23" s="9"/>
      <c r="K23" s="9"/>
      <c r="L23" s="9"/>
      <c r="M23" s="9"/>
    </row>
    <row r="24" spans="1:13" ht="17.45" customHeight="1" x14ac:dyDescent="0.25">
      <c r="A24" s="355">
        <v>14</v>
      </c>
      <c r="B24" s="18" t="s">
        <v>900</v>
      </c>
      <c r="C24" s="448">
        <v>0</v>
      </c>
      <c r="D24" s="496">
        <v>0</v>
      </c>
      <c r="E24" s="496">
        <v>0</v>
      </c>
      <c r="F24" s="496">
        <v>0</v>
      </c>
      <c r="G24" s="496">
        <v>0</v>
      </c>
      <c r="H24" s="9"/>
      <c r="I24" s="9"/>
      <c r="J24" s="9"/>
      <c r="K24" s="9"/>
      <c r="L24" s="9"/>
      <c r="M24" s="9"/>
    </row>
    <row r="25" spans="1:13" ht="20.45" customHeight="1" x14ac:dyDescent="0.25">
      <c r="A25" s="635" t="s">
        <v>18</v>
      </c>
      <c r="B25" s="635"/>
      <c r="C25" s="448">
        <v>0</v>
      </c>
      <c r="D25" s="496">
        <v>0</v>
      </c>
      <c r="E25" s="496">
        <v>0</v>
      </c>
      <c r="F25" s="496">
        <v>0</v>
      </c>
      <c r="G25" s="496">
        <v>0</v>
      </c>
      <c r="H25" s="9"/>
      <c r="I25" s="9"/>
      <c r="J25" s="9"/>
      <c r="K25" s="9"/>
      <c r="L25" s="9"/>
      <c r="M25" s="9"/>
    </row>
    <row r="26" spans="1:13" ht="16.5" customHeight="1" x14ac:dyDescent="0.2">
      <c r="B26" s="237"/>
      <c r="C26" s="890"/>
      <c r="D26" s="890"/>
      <c r="E26" s="890"/>
      <c r="F26" s="890"/>
    </row>
    <row r="28" spans="1:13" x14ac:dyDescent="0.2">
      <c r="A28" s="207"/>
      <c r="B28" s="207"/>
      <c r="C28" s="207"/>
      <c r="D28" s="207"/>
      <c r="G28" s="706"/>
      <c r="H28" s="706"/>
      <c r="I28" s="706" t="s">
        <v>901</v>
      </c>
      <c r="J28" s="706"/>
      <c r="K28" s="208"/>
      <c r="L28" s="208"/>
    </row>
    <row r="29" spans="1:13" ht="15" customHeight="1" x14ac:dyDescent="0.2">
      <c r="A29" s="207"/>
      <c r="B29" s="207"/>
      <c r="C29" s="207"/>
      <c r="D29" s="207"/>
      <c r="G29" s="706" t="s">
        <v>13</v>
      </c>
      <c r="H29" s="706"/>
      <c r="I29" s="706"/>
      <c r="J29" s="706"/>
      <c r="K29" s="706"/>
      <c r="L29" s="706"/>
      <c r="M29" s="706"/>
    </row>
    <row r="30" spans="1:13" ht="15" customHeight="1" x14ac:dyDescent="0.2">
      <c r="A30" s="207"/>
      <c r="B30" s="207"/>
      <c r="C30" s="207"/>
      <c r="D30" s="207"/>
      <c r="G30" s="706" t="s">
        <v>902</v>
      </c>
      <c r="H30" s="706"/>
      <c r="I30" s="706"/>
      <c r="J30" s="706"/>
      <c r="K30" s="706"/>
      <c r="L30" s="706"/>
      <c r="M30" s="706"/>
    </row>
    <row r="31" spans="1:13" x14ac:dyDescent="0.2">
      <c r="A31" s="207" t="s">
        <v>1033</v>
      </c>
      <c r="C31" s="207"/>
      <c r="D31" s="207"/>
      <c r="G31" s="707" t="s">
        <v>85</v>
      </c>
      <c r="H31" s="707"/>
      <c r="I31" s="209"/>
      <c r="J31" s="209"/>
      <c r="K31" s="209"/>
      <c r="L31" s="209"/>
    </row>
  </sheetData>
  <mergeCells count="18">
    <mergeCell ref="G31:H31"/>
    <mergeCell ref="C26:F26"/>
    <mergeCell ref="G28:H28"/>
    <mergeCell ref="H6:L8"/>
    <mergeCell ref="H5:M5"/>
    <mergeCell ref="A5:G5"/>
    <mergeCell ref="G29:M29"/>
    <mergeCell ref="G30:M30"/>
    <mergeCell ref="M6:M9"/>
    <mergeCell ref="A6:A9"/>
    <mergeCell ref="B6:B9"/>
    <mergeCell ref="C6:G8"/>
    <mergeCell ref="A25:B25"/>
    <mergeCell ref="I28:J28"/>
    <mergeCell ref="B2:L2"/>
    <mergeCell ref="L1:M1"/>
    <mergeCell ref="C1:I1"/>
    <mergeCell ref="A4:M4"/>
  </mergeCells>
  <printOptions horizontalCentered="1"/>
  <pageMargins left="0.70866141732283472" right="0.70866141732283472" top="0.23622047244094491" bottom="0" header="0.31496062992125984" footer="0.31496062992125984"/>
  <pageSetup paperSize="9" scale="73" orientation="landscape" r:id="rId1"/>
  <colBreaks count="1" manualBreakCount="1">
    <brk id="13"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6"/>
  <sheetViews>
    <sheetView view="pageBreakPreview" zoomScale="90" zoomScaleSheetLayoutView="90" workbookViewId="0">
      <selection activeCell="J14" sqref="J14"/>
    </sheetView>
  </sheetViews>
  <sheetFormatPr defaultRowHeight="12.75" x14ac:dyDescent="0.2"/>
  <sheetData>
    <row r="2" spans="2:8" x14ac:dyDescent="0.2">
      <c r="B2" s="14"/>
    </row>
    <row r="4" spans="2:8" ht="12.75" customHeight="1" x14ac:dyDescent="0.2">
      <c r="B4" s="898" t="s">
        <v>710</v>
      </c>
      <c r="C4" s="898"/>
      <c r="D4" s="898"/>
      <c r="E4" s="898"/>
      <c r="F4" s="898"/>
      <c r="G4" s="898"/>
      <c r="H4" s="898"/>
    </row>
    <row r="5" spans="2:8" ht="12.75" customHeight="1" x14ac:dyDescent="0.2">
      <c r="B5" s="898"/>
      <c r="C5" s="898"/>
      <c r="D5" s="898"/>
      <c r="E5" s="898"/>
      <c r="F5" s="898"/>
      <c r="G5" s="898"/>
      <c r="H5" s="898"/>
    </row>
    <row r="6" spans="2:8" ht="12.75" customHeight="1" x14ac:dyDescent="0.2">
      <c r="B6" s="898"/>
      <c r="C6" s="898"/>
      <c r="D6" s="898"/>
      <c r="E6" s="898"/>
      <c r="F6" s="898"/>
      <c r="G6" s="898"/>
      <c r="H6" s="898"/>
    </row>
    <row r="7" spans="2:8" ht="12.75" customHeight="1" x14ac:dyDescent="0.2">
      <c r="B7" s="898"/>
      <c r="C7" s="898"/>
      <c r="D7" s="898"/>
      <c r="E7" s="898"/>
      <c r="F7" s="898"/>
      <c r="G7" s="898"/>
      <c r="H7" s="898"/>
    </row>
    <row r="8" spans="2:8" ht="12.75" customHeight="1" x14ac:dyDescent="0.2">
      <c r="B8" s="898"/>
      <c r="C8" s="898"/>
      <c r="D8" s="898"/>
      <c r="E8" s="898"/>
      <c r="F8" s="898"/>
      <c r="G8" s="898"/>
      <c r="H8" s="898"/>
    </row>
    <row r="9" spans="2:8" ht="12.75" customHeight="1" x14ac:dyDescent="0.2">
      <c r="B9" s="898"/>
      <c r="C9" s="898"/>
      <c r="D9" s="898"/>
      <c r="E9" s="898"/>
      <c r="F9" s="898"/>
      <c r="G9" s="898"/>
      <c r="H9" s="898"/>
    </row>
    <row r="10" spans="2:8" ht="12.75" customHeight="1" x14ac:dyDescent="0.2">
      <c r="B10" s="898"/>
      <c r="C10" s="898"/>
      <c r="D10" s="898"/>
      <c r="E10" s="898"/>
      <c r="F10" s="898"/>
      <c r="G10" s="898"/>
      <c r="H10" s="898"/>
    </row>
    <row r="11" spans="2:8" ht="12.75" customHeight="1" x14ac:dyDescent="0.2">
      <c r="B11" s="898"/>
      <c r="C11" s="898"/>
      <c r="D11" s="898"/>
      <c r="E11" s="898"/>
      <c r="F11" s="898"/>
      <c r="G11" s="898"/>
      <c r="H11" s="898"/>
    </row>
    <row r="12" spans="2:8" ht="12.75" customHeight="1" x14ac:dyDescent="0.2">
      <c r="B12" s="898"/>
      <c r="C12" s="898"/>
      <c r="D12" s="898"/>
      <c r="E12" s="898"/>
      <c r="F12" s="898"/>
      <c r="G12" s="898"/>
      <c r="H12" s="898"/>
    </row>
    <row r="13" spans="2:8" ht="12.75" customHeight="1" x14ac:dyDescent="0.2">
      <c r="B13" s="898"/>
      <c r="C13" s="898"/>
      <c r="D13" s="898"/>
      <c r="E13" s="898"/>
      <c r="F13" s="898"/>
      <c r="G13" s="898"/>
      <c r="H13" s="898"/>
    </row>
    <row r="16" spans="2:8" ht="23.25" x14ac:dyDescent="0.35">
      <c r="D16" s="899" t="s">
        <v>998</v>
      </c>
      <c r="E16" s="899"/>
      <c r="F16" s="899"/>
      <c r="G16" s="899"/>
    </row>
  </sheetData>
  <mergeCells count="2">
    <mergeCell ref="B4:H13"/>
    <mergeCell ref="D16:G16"/>
  </mergeCells>
  <printOptions horizontalCentered="1"/>
  <pageMargins left="0.70866141732283472" right="0.70866141732283472" top="0.23622047244094491" bottom="0" header="0.31496062992125984" footer="0.31496062992125984"/>
  <pageSetup paperSize="9" orientation="landscape" verticalDpi="4294967295"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view="pageBreakPreview" topLeftCell="A5" zoomScaleNormal="90" zoomScaleSheetLayoutView="100" workbookViewId="0">
      <selection activeCell="A28" sqref="A28"/>
    </sheetView>
  </sheetViews>
  <sheetFormatPr defaultColWidth="9.140625" defaultRowHeight="14.25" x14ac:dyDescent="0.2"/>
  <cols>
    <col min="1" max="1" width="4.7109375" style="46" customWidth="1"/>
    <col min="2" max="2" width="16.85546875" style="46" customWidth="1"/>
    <col min="3" max="3" width="11.7109375" style="46" customWidth="1"/>
    <col min="4" max="4" width="12" style="46" customWidth="1"/>
    <col min="5" max="5" width="12.140625" style="46" customWidth="1"/>
    <col min="6" max="6" width="17.42578125" style="46" customWidth="1"/>
    <col min="7" max="7" width="12.42578125" style="46" customWidth="1"/>
    <col min="8" max="8" width="16" style="46" customWidth="1"/>
    <col min="9" max="9" width="12.7109375" style="46" customWidth="1"/>
    <col min="10" max="10" width="15" style="46" customWidth="1"/>
    <col min="11" max="11" width="16" style="46" customWidth="1"/>
    <col min="12" max="12" width="11.85546875" style="46" customWidth="1"/>
    <col min="13" max="16384" width="9.140625" style="46"/>
  </cols>
  <sheetData>
    <row r="1" spans="1:20" ht="15" customHeight="1" x14ac:dyDescent="0.25">
      <c r="C1" s="609"/>
      <c r="D1" s="609"/>
      <c r="E1" s="609"/>
      <c r="F1" s="609"/>
      <c r="G1" s="609"/>
      <c r="H1" s="609"/>
      <c r="I1" s="163"/>
      <c r="J1" s="780" t="s">
        <v>536</v>
      </c>
      <c r="K1" s="780"/>
    </row>
    <row r="2" spans="1:20" s="53" customFormat="1" ht="19.5" customHeight="1" x14ac:dyDescent="0.2">
      <c r="A2" s="906" t="s">
        <v>0</v>
      </c>
      <c r="B2" s="906"/>
      <c r="C2" s="906"/>
      <c r="D2" s="906"/>
      <c r="E2" s="906"/>
      <c r="F2" s="906"/>
      <c r="G2" s="906"/>
      <c r="H2" s="906"/>
      <c r="I2" s="906"/>
      <c r="J2" s="906"/>
      <c r="K2" s="906"/>
    </row>
    <row r="3" spans="1:20" s="53" customFormat="1" ht="19.5" customHeight="1" x14ac:dyDescent="0.2">
      <c r="A3" s="905" t="s">
        <v>705</v>
      </c>
      <c r="B3" s="905"/>
      <c r="C3" s="905"/>
      <c r="D3" s="905"/>
      <c r="E3" s="905"/>
      <c r="F3" s="905"/>
      <c r="G3" s="905"/>
      <c r="H3" s="905"/>
      <c r="I3" s="905"/>
      <c r="J3" s="905"/>
      <c r="K3" s="905"/>
    </row>
    <row r="4" spans="1:20" s="53" customFormat="1" ht="14.25" customHeight="1" x14ac:dyDescent="0.2">
      <c r="A4" s="62"/>
      <c r="B4" s="62"/>
      <c r="C4" s="62"/>
      <c r="D4" s="62"/>
      <c r="E4" s="62"/>
      <c r="F4" s="62"/>
      <c r="G4" s="62"/>
      <c r="H4" s="62"/>
      <c r="I4" s="62"/>
      <c r="J4" s="62"/>
      <c r="K4" s="62"/>
    </row>
    <row r="5" spans="1:20" s="53" customFormat="1" ht="18" customHeight="1" x14ac:dyDescent="0.2">
      <c r="A5" s="837" t="s">
        <v>711</v>
      </c>
      <c r="B5" s="837"/>
      <c r="C5" s="837"/>
      <c r="D5" s="837"/>
      <c r="E5" s="837"/>
      <c r="F5" s="837"/>
      <c r="G5" s="837"/>
      <c r="H5" s="837"/>
      <c r="I5" s="837"/>
      <c r="J5" s="837"/>
      <c r="K5" s="837"/>
    </row>
    <row r="6" spans="1:20" ht="15.75" x14ac:dyDescent="0.25">
      <c r="A6" s="640" t="s">
        <v>904</v>
      </c>
      <c r="B6" s="640"/>
      <c r="C6" s="105"/>
      <c r="D6" s="105"/>
      <c r="E6" s="105"/>
      <c r="F6" s="105"/>
      <c r="G6" s="105"/>
      <c r="H6" s="105"/>
      <c r="I6" s="105"/>
      <c r="J6" s="105"/>
      <c r="K6" s="105"/>
    </row>
    <row r="7" spans="1:20" ht="29.25" customHeight="1" x14ac:dyDescent="0.2">
      <c r="A7" s="903" t="s">
        <v>75</v>
      </c>
      <c r="B7" s="903" t="s">
        <v>76</v>
      </c>
      <c r="C7" s="903" t="s">
        <v>77</v>
      </c>
      <c r="D7" s="903" t="s">
        <v>157</v>
      </c>
      <c r="E7" s="903"/>
      <c r="F7" s="903"/>
      <c r="G7" s="903"/>
      <c r="H7" s="903"/>
      <c r="I7" s="663" t="s">
        <v>240</v>
      </c>
      <c r="J7" s="903" t="s">
        <v>78</v>
      </c>
      <c r="K7" s="903" t="s">
        <v>481</v>
      </c>
      <c r="L7" s="900" t="s">
        <v>79</v>
      </c>
      <c r="S7" s="52"/>
      <c r="T7" s="52"/>
    </row>
    <row r="8" spans="1:20" ht="33.75" customHeight="1" x14ac:dyDescent="0.2">
      <c r="A8" s="903"/>
      <c r="B8" s="903"/>
      <c r="C8" s="903"/>
      <c r="D8" s="903" t="s">
        <v>80</v>
      </c>
      <c r="E8" s="903" t="s">
        <v>81</v>
      </c>
      <c r="F8" s="903"/>
      <c r="G8" s="903"/>
      <c r="H8" s="48" t="s">
        <v>82</v>
      </c>
      <c r="I8" s="904"/>
      <c r="J8" s="903"/>
      <c r="K8" s="903"/>
      <c r="L8" s="900"/>
    </row>
    <row r="9" spans="1:20" ht="30" x14ac:dyDescent="0.2">
      <c r="A9" s="903"/>
      <c r="B9" s="903"/>
      <c r="C9" s="903"/>
      <c r="D9" s="903"/>
      <c r="E9" s="48" t="s">
        <v>83</v>
      </c>
      <c r="F9" s="48" t="s">
        <v>84</v>
      </c>
      <c r="G9" s="48" t="s">
        <v>18</v>
      </c>
      <c r="H9" s="48"/>
      <c r="I9" s="664"/>
      <c r="J9" s="903"/>
      <c r="K9" s="903"/>
      <c r="L9" s="900"/>
    </row>
    <row r="10" spans="1:20" s="149" customFormat="1" ht="17.100000000000001" customHeight="1" x14ac:dyDescent="0.2">
      <c r="A10" s="148">
        <v>1</v>
      </c>
      <c r="B10" s="148">
        <v>2</v>
      </c>
      <c r="C10" s="148">
        <v>3</v>
      </c>
      <c r="D10" s="148">
        <v>4</v>
      </c>
      <c r="E10" s="148">
        <v>5</v>
      </c>
      <c r="F10" s="148">
        <v>6</v>
      </c>
      <c r="G10" s="148">
        <v>7</v>
      </c>
      <c r="H10" s="148">
        <v>8</v>
      </c>
      <c r="I10" s="148">
        <v>9</v>
      </c>
      <c r="J10" s="148">
        <v>10</v>
      </c>
      <c r="K10" s="148">
        <v>11</v>
      </c>
      <c r="L10" s="148">
        <v>12</v>
      </c>
    </row>
    <row r="11" spans="1:20" ht="17.100000000000001" customHeight="1" x14ac:dyDescent="0.2">
      <c r="A11" s="55">
        <v>1</v>
      </c>
      <c r="B11" s="56" t="s">
        <v>805</v>
      </c>
      <c r="C11" s="50">
        <v>30</v>
      </c>
      <c r="D11" s="49">
        <v>19</v>
      </c>
      <c r="E11" s="518">
        <v>4</v>
      </c>
      <c r="F11" s="518">
        <v>7</v>
      </c>
      <c r="G11" s="522">
        <v>11</v>
      </c>
      <c r="H11" s="522">
        <v>30</v>
      </c>
      <c r="I11" s="522">
        <v>0</v>
      </c>
      <c r="J11" s="518">
        <f>I11</f>
        <v>0</v>
      </c>
      <c r="K11" s="518">
        <v>0</v>
      </c>
      <c r="L11" s="49"/>
    </row>
    <row r="12" spans="1:20" ht="17.100000000000001" customHeight="1" x14ac:dyDescent="0.2">
      <c r="A12" s="55">
        <v>2</v>
      </c>
      <c r="B12" s="56" t="s">
        <v>806</v>
      </c>
      <c r="C12" s="50">
        <v>31</v>
      </c>
      <c r="D12" s="49">
        <v>22</v>
      </c>
      <c r="E12" s="518">
        <v>4</v>
      </c>
      <c r="F12" s="518">
        <v>5</v>
      </c>
      <c r="G12" s="522">
        <v>9</v>
      </c>
      <c r="H12" s="522">
        <v>31</v>
      </c>
      <c r="I12" s="522">
        <v>0</v>
      </c>
      <c r="J12" s="518">
        <f t="shared" ref="J12:J22" si="0">I12</f>
        <v>0</v>
      </c>
      <c r="K12" s="518">
        <v>0</v>
      </c>
      <c r="L12" s="49"/>
    </row>
    <row r="13" spans="1:20" ht="17.100000000000001" customHeight="1" x14ac:dyDescent="0.2">
      <c r="A13" s="55">
        <v>3</v>
      </c>
      <c r="B13" s="56" t="s">
        <v>807</v>
      </c>
      <c r="C13" s="50">
        <v>30</v>
      </c>
      <c r="D13" s="49"/>
      <c r="E13" s="518">
        <v>5</v>
      </c>
      <c r="F13" s="518">
        <v>6</v>
      </c>
      <c r="G13" s="518">
        <f t="shared" ref="G13:G22" si="1">SUM(E13:F13)</f>
        <v>11</v>
      </c>
      <c r="H13" s="518">
        <f t="shared" ref="H13:H22" si="2">D13+G13</f>
        <v>11</v>
      </c>
      <c r="I13" s="518">
        <f t="shared" ref="I13:I22" si="3">C13-H13</f>
        <v>19</v>
      </c>
      <c r="J13" s="518">
        <f t="shared" si="0"/>
        <v>19</v>
      </c>
      <c r="K13" s="518">
        <v>0</v>
      </c>
      <c r="L13" s="49"/>
    </row>
    <row r="14" spans="1:20" ht="17.100000000000001" customHeight="1" x14ac:dyDescent="0.2">
      <c r="A14" s="55">
        <v>4</v>
      </c>
      <c r="B14" s="56" t="s">
        <v>808</v>
      </c>
      <c r="C14" s="50">
        <v>31</v>
      </c>
      <c r="D14" s="49"/>
      <c r="E14" s="518">
        <v>4</v>
      </c>
      <c r="F14" s="518">
        <v>5</v>
      </c>
      <c r="G14" s="518">
        <f t="shared" si="1"/>
        <v>9</v>
      </c>
      <c r="H14" s="518">
        <f t="shared" si="2"/>
        <v>9</v>
      </c>
      <c r="I14" s="518">
        <f t="shared" si="3"/>
        <v>22</v>
      </c>
      <c r="J14" s="518">
        <f t="shared" si="0"/>
        <v>22</v>
      </c>
      <c r="K14" s="518">
        <v>0</v>
      </c>
      <c r="L14" s="49"/>
    </row>
    <row r="15" spans="1:20" ht="17.100000000000001" customHeight="1" x14ac:dyDescent="0.2">
      <c r="A15" s="55">
        <v>5</v>
      </c>
      <c r="B15" s="56" t="s">
        <v>809</v>
      </c>
      <c r="C15" s="50">
        <v>31</v>
      </c>
      <c r="D15" s="49"/>
      <c r="E15" s="518">
        <v>4</v>
      </c>
      <c r="F15" s="518">
        <v>8</v>
      </c>
      <c r="G15" s="518">
        <f t="shared" si="1"/>
        <v>12</v>
      </c>
      <c r="H15" s="518">
        <f t="shared" si="2"/>
        <v>12</v>
      </c>
      <c r="I15" s="518">
        <f t="shared" si="3"/>
        <v>19</v>
      </c>
      <c r="J15" s="518">
        <f t="shared" si="0"/>
        <v>19</v>
      </c>
      <c r="K15" s="518">
        <v>0</v>
      </c>
      <c r="L15" s="49"/>
    </row>
    <row r="16" spans="1:20" s="54" customFormat="1" ht="17.100000000000001" customHeight="1" x14ac:dyDescent="0.2">
      <c r="A16" s="55">
        <v>6</v>
      </c>
      <c r="B16" s="56" t="s">
        <v>810</v>
      </c>
      <c r="C16" s="55">
        <v>30</v>
      </c>
      <c r="D16" s="56"/>
      <c r="E16" s="519">
        <v>5</v>
      </c>
      <c r="F16" s="519">
        <v>9</v>
      </c>
      <c r="G16" s="518">
        <f t="shared" si="1"/>
        <v>14</v>
      </c>
      <c r="H16" s="518">
        <f t="shared" si="2"/>
        <v>14</v>
      </c>
      <c r="I16" s="518">
        <f t="shared" si="3"/>
        <v>16</v>
      </c>
      <c r="J16" s="518">
        <f t="shared" si="0"/>
        <v>16</v>
      </c>
      <c r="K16" s="518">
        <v>0</v>
      </c>
      <c r="L16" s="56"/>
    </row>
    <row r="17" spans="1:12" s="54" customFormat="1" ht="17.100000000000001" customHeight="1" x14ac:dyDescent="0.2">
      <c r="A17" s="55">
        <v>7</v>
      </c>
      <c r="B17" s="56" t="s">
        <v>811</v>
      </c>
      <c r="C17" s="55">
        <v>31</v>
      </c>
      <c r="D17" s="56"/>
      <c r="E17" s="519">
        <v>4</v>
      </c>
      <c r="F17" s="519">
        <v>7</v>
      </c>
      <c r="G17" s="518">
        <f t="shared" si="1"/>
        <v>11</v>
      </c>
      <c r="H17" s="518">
        <f t="shared" si="2"/>
        <v>11</v>
      </c>
      <c r="I17" s="518">
        <f t="shared" si="3"/>
        <v>20</v>
      </c>
      <c r="J17" s="518">
        <f t="shared" si="0"/>
        <v>20</v>
      </c>
      <c r="K17" s="518">
        <v>0</v>
      </c>
      <c r="L17" s="56"/>
    </row>
    <row r="18" spans="1:12" s="54" customFormat="1" ht="17.100000000000001" customHeight="1" x14ac:dyDescent="0.2">
      <c r="A18" s="55">
        <v>8</v>
      </c>
      <c r="B18" s="56" t="s">
        <v>812</v>
      </c>
      <c r="C18" s="55">
        <v>30</v>
      </c>
      <c r="D18" s="56"/>
      <c r="E18" s="519">
        <v>4</v>
      </c>
      <c r="F18" s="519">
        <v>5</v>
      </c>
      <c r="G18" s="518">
        <f t="shared" si="1"/>
        <v>9</v>
      </c>
      <c r="H18" s="518">
        <f t="shared" si="2"/>
        <v>9</v>
      </c>
      <c r="I18" s="518">
        <f t="shared" si="3"/>
        <v>21</v>
      </c>
      <c r="J18" s="518">
        <f t="shared" si="0"/>
        <v>21</v>
      </c>
      <c r="K18" s="518">
        <v>0</v>
      </c>
      <c r="L18" s="56"/>
    </row>
    <row r="19" spans="1:12" s="54" customFormat="1" ht="17.100000000000001" customHeight="1" x14ac:dyDescent="0.2">
      <c r="A19" s="55">
        <v>9</v>
      </c>
      <c r="B19" s="56" t="s">
        <v>813</v>
      </c>
      <c r="C19" s="55">
        <v>31</v>
      </c>
      <c r="D19" s="56"/>
      <c r="E19" s="519">
        <v>5</v>
      </c>
      <c r="F19" s="519">
        <v>7</v>
      </c>
      <c r="G19" s="518">
        <f t="shared" si="1"/>
        <v>12</v>
      </c>
      <c r="H19" s="518">
        <f t="shared" si="2"/>
        <v>12</v>
      </c>
      <c r="I19" s="518">
        <f t="shared" si="3"/>
        <v>19</v>
      </c>
      <c r="J19" s="518">
        <f t="shared" si="0"/>
        <v>19</v>
      </c>
      <c r="K19" s="518">
        <v>0</v>
      </c>
      <c r="L19" s="56"/>
    </row>
    <row r="20" spans="1:12" s="54" customFormat="1" ht="17.100000000000001" customHeight="1" x14ac:dyDescent="0.2">
      <c r="A20" s="55">
        <v>10</v>
      </c>
      <c r="B20" s="56" t="s">
        <v>814</v>
      </c>
      <c r="C20" s="55">
        <v>31</v>
      </c>
      <c r="D20" s="56"/>
      <c r="E20" s="519">
        <v>4</v>
      </c>
      <c r="F20" s="519">
        <v>5</v>
      </c>
      <c r="G20" s="518">
        <f t="shared" si="1"/>
        <v>9</v>
      </c>
      <c r="H20" s="518">
        <f t="shared" si="2"/>
        <v>9</v>
      </c>
      <c r="I20" s="518">
        <f t="shared" si="3"/>
        <v>22</v>
      </c>
      <c r="J20" s="518">
        <f t="shared" si="0"/>
        <v>22</v>
      </c>
      <c r="K20" s="518">
        <v>0</v>
      </c>
      <c r="L20" s="56"/>
    </row>
    <row r="21" spans="1:12" s="54" customFormat="1" ht="17.100000000000001" customHeight="1" x14ac:dyDescent="0.2">
      <c r="A21" s="55">
        <v>11</v>
      </c>
      <c r="B21" s="56" t="s">
        <v>815</v>
      </c>
      <c r="C21" s="55">
        <v>29</v>
      </c>
      <c r="D21" s="57"/>
      <c r="E21" s="520">
        <v>4</v>
      </c>
      <c r="F21" s="520">
        <v>5</v>
      </c>
      <c r="G21" s="518">
        <f t="shared" si="1"/>
        <v>9</v>
      </c>
      <c r="H21" s="518">
        <f t="shared" si="2"/>
        <v>9</v>
      </c>
      <c r="I21" s="518">
        <f t="shared" si="3"/>
        <v>20</v>
      </c>
      <c r="J21" s="518">
        <f t="shared" si="0"/>
        <v>20</v>
      </c>
      <c r="K21" s="518">
        <v>0</v>
      </c>
      <c r="L21" s="56"/>
    </row>
    <row r="22" spans="1:12" s="54" customFormat="1" ht="17.100000000000001" customHeight="1" x14ac:dyDescent="0.2">
      <c r="A22" s="55">
        <v>12</v>
      </c>
      <c r="B22" s="56" t="s">
        <v>816</v>
      </c>
      <c r="C22" s="55">
        <v>31</v>
      </c>
      <c r="D22" s="57"/>
      <c r="E22" s="520">
        <v>4</v>
      </c>
      <c r="F22" s="520">
        <v>5</v>
      </c>
      <c r="G22" s="518">
        <f t="shared" si="1"/>
        <v>9</v>
      </c>
      <c r="H22" s="518">
        <f t="shared" si="2"/>
        <v>9</v>
      </c>
      <c r="I22" s="518">
        <f t="shared" si="3"/>
        <v>22</v>
      </c>
      <c r="J22" s="518">
        <f t="shared" si="0"/>
        <v>22</v>
      </c>
      <c r="K22" s="518">
        <v>0</v>
      </c>
      <c r="L22" s="56"/>
    </row>
    <row r="23" spans="1:12" s="54" customFormat="1" ht="17.100000000000001" customHeight="1" x14ac:dyDescent="0.2">
      <c r="A23" s="56"/>
      <c r="B23" s="58" t="s">
        <v>18</v>
      </c>
      <c r="C23" s="55">
        <v>366</v>
      </c>
      <c r="D23" s="57">
        <v>41</v>
      </c>
      <c r="E23" s="521">
        <v>51</v>
      </c>
      <c r="F23" s="521">
        <v>74</v>
      </c>
      <c r="G23" s="521">
        <v>125</v>
      </c>
      <c r="H23" s="521">
        <v>166</v>
      </c>
      <c r="I23" s="521">
        <v>200</v>
      </c>
      <c r="J23" s="521">
        <v>200</v>
      </c>
      <c r="K23" s="521">
        <v>0</v>
      </c>
      <c r="L23" s="56"/>
    </row>
    <row r="24" spans="1:12" s="54" customFormat="1" ht="11.25" customHeight="1" x14ac:dyDescent="0.2">
      <c r="A24" s="59"/>
      <c r="B24" s="60"/>
      <c r="C24" s="61"/>
      <c r="D24" s="59"/>
      <c r="E24" s="59"/>
      <c r="F24" s="59"/>
      <c r="G24" s="59"/>
      <c r="H24" s="59"/>
      <c r="I24" s="59"/>
      <c r="J24" s="59"/>
      <c r="K24" s="59"/>
    </row>
    <row r="25" spans="1:12" ht="15" x14ac:dyDescent="0.25">
      <c r="A25" s="51" t="s">
        <v>108</v>
      </c>
      <c r="B25" s="51"/>
      <c r="C25" s="51"/>
      <c r="D25" s="51"/>
      <c r="E25" s="51"/>
      <c r="F25" s="51"/>
      <c r="G25" s="51"/>
      <c r="H25" s="51"/>
      <c r="I25" s="51"/>
      <c r="J25" s="51"/>
    </row>
    <row r="26" spans="1:12" ht="15" x14ac:dyDescent="0.25">
      <c r="A26" s="51"/>
      <c r="B26" s="51"/>
      <c r="C26" s="51"/>
      <c r="D26" s="51"/>
      <c r="E26" s="51"/>
      <c r="F26" s="51"/>
      <c r="G26" s="51"/>
      <c r="H26" s="51"/>
      <c r="I26" s="51"/>
      <c r="J26" s="51"/>
    </row>
    <row r="27" spans="1:12" ht="15" x14ac:dyDescent="0.25">
      <c r="A27" s="51"/>
      <c r="B27" s="51"/>
      <c r="C27" s="51"/>
      <c r="D27" s="51"/>
      <c r="E27" s="51"/>
      <c r="F27" s="51"/>
      <c r="G27" s="51"/>
      <c r="H27" s="51"/>
      <c r="I27" s="51"/>
      <c r="J27" s="51"/>
    </row>
    <row r="28" spans="1:12" ht="15" x14ac:dyDescent="0.25">
      <c r="A28" s="51" t="s">
        <v>1033</v>
      </c>
      <c r="B28" s="51"/>
      <c r="C28" s="51"/>
      <c r="D28" s="51"/>
      <c r="E28" s="51"/>
      <c r="F28" s="51"/>
      <c r="G28" s="51"/>
      <c r="H28" s="51"/>
      <c r="I28" s="51"/>
      <c r="J28" s="901" t="s">
        <v>901</v>
      </c>
      <c r="K28" s="901"/>
    </row>
    <row r="29" spans="1:12" ht="15" x14ac:dyDescent="0.2">
      <c r="A29" s="902" t="s">
        <v>13</v>
      </c>
      <c r="B29" s="902"/>
      <c r="C29" s="902"/>
      <c r="D29" s="902"/>
      <c r="E29" s="902"/>
      <c r="F29" s="902"/>
      <c r="G29" s="902"/>
      <c r="H29" s="902"/>
      <c r="I29" s="902"/>
      <c r="J29" s="902"/>
      <c r="K29" s="902"/>
    </row>
    <row r="30" spans="1:12" ht="15" x14ac:dyDescent="0.2">
      <c r="A30" s="902" t="s">
        <v>919</v>
      </c>
      <c r="B30" s="902"/>
      <c r="C30" s="902"/>
      <c r="D30" s="902"/>
      <c r="E30" s="902"/>
      <c r="F30" s="902"/>
      <c r="G30" s="902"/>
      <c r="H30" s="902"/>
      <c r="I30" s="902"/>
      <c r="J30" s="902"/>
      <c r="K30" s="902"/>
    </row>
    <row r="31" spans="1:12" ht="15" x14ac:dyDescent="0.25">
      <c r="A31" s="51"/>
      <c r="B31" s="51"/>
      <c r="C31" s="51"/>
      <c r="D31" s="51"/>
      <c r="E31" s="51"/>
      <c r="F31" s="51"/>
      <c r="G31" s="51"/>
      <c r="I31" s="51" t="s">
        <v>85</v>
      </c>
      <c r="J31" s="51"/>
      <c r="K31" s="51"/>
    </row>
  </sheetData>
  <mergeCells count="19">
    <mergeCell ref="C1:H1"/>
    <mergeCell ref="J1:K1"/>
    <mergeCell ref="A3:K3"/>
    <mergeCell ref="A2:K2"/>
    <mergeCell ref="A6:B6"/>
    <mergeCell ref="L7:L9"/>
    <mergeCell ref="J28:K28"/>
    <mergeCell ref="A29:K29"/>
    <mergeCell ref="A30:K30"/>
    <mergeCell ref="A5:K5"/>
    <mergeCell ref="A7:A9"/>
    <mergeCell ref="B7:B9"/>
    <mergeCell ref="C7:C9"/>
    <mergeCell ref="D7:H7"/>
    <mergeCell ref="J7:J9"/>
    <mergeCell ref="K7:K9"/>
    <mergeCell ref="D8:D9"/>
    <mergeCell ref="E8:G8"/>
    <mergeCell ref="I7:I9"/>
  </mergeCells>
  <phoneticPr fontId="0" type="noConversion"/>
  <printOptions horizontalCentered="1"/>
  <pageMargins left="0.70866141732283472" right="0.70866141732283472" top="0.23622047244094491" bottom="0" header="0.31496062992125984" footer="0.31496062992125984"/>
  <pageSetup paperSize="9" scale="84"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view="pageBreakPreview" topLeftCell="A6" zoomScaleSheetLayoutView="100" workbookViewId="0">
      <selection activeCell="A29" sqref="A29"/>
    </sheetView>
  </sheetViews>
  <sheetFormatPr defaultColWidth="9.140625" defaultRowHeight="14.25" x14ac:dyDescent="0.2"/>
  <cols>
    <col min="1" max="1" width="4.7109375" style="46" customWidth="1"/>
    <col min="2" max="2" width="14.7109375" style="46" customWidth="1"/>
    <col min="3" max="3" width="11.7109375" style="46" customWidth="1"/>
    <col min="4" max="4" width="12" style="46" customWidth="1"/>
    <col min="5" max="5" width="11.85546875" style="46" customWidth="1"/>
    <col min="6" max="6" width="18.85546875" style="46" customWidth="1"/>
    <col min="7" max="7" width="10.140625" style="46" customWidth="1"/>
    <col min="8" max="8" width="14.7109375" style="46" customWidth="1"/>
    <col min="9" max="9" width="15.28515625" style="46" customWidth="1"/>
    <col min="10" max="10" width="14.7109375" style="46" customWidth="1"/>
    <col min="11" max="11" width="11.85546875" style="46" customWidth="1"/>
    <col min="12" max="16384" width="9.140625" style="46"/>
  </cols>
  <sheetData>
    <row r="1" spans="1:19" ht="15" customHeight="1" x14ac:dyDescent="0.25">
      <c r="C1" s="609"/>
      <c r="D1" s="609"/>
      <c r="E1" s="609"/>
      <c r="F1" s="609"/>
      <c r="G1" s="609"/>
      <c r="H1" s="609"/>
      <c r="I1" s="163"/>
      <c r="J1" s="39" t="s">
        <v>537</v>
      </c>
    </row>
    <row r="2" spans="1:19" s="53" customFormat="1" ht="19.5" customHeight="1" x14ac:dyDescent="0.2">
      <c r="A2" s="906" t="s">
        <v>0</v>
      </c>
      <c r="B2" s="906"/>
      <c r="C2" s="906"/>
      <c r="D2" s="906"/>
      <c r="E2" s="906"/>
      <c r="F2" s="906"/>
      <c r="G2" s="906"/>
      <c r="H2" s="906"/>
      <c r="I2" s="906"/>
      <c r="J2" s="906"/>
    </row>
    <row r="3" spans="1:19" s="53" customFormat="1" ht="19.5" customHeight="1" x14ac:dyDescent="0.2">
      <c r="A3" s="905" t="s">
        <v>705</v>
      </c>
      <c r="B3" s="905"/>
      <c r="C3" s="905"/>
      <c r="D3" s="905"/>
      <c r="E3" s="905"/>
      <c r="F3" s="905"/>
      <c r="G3" s="905"/>
      <c r="H3" s="905"/>
      <c r="I3" s="905"/>
      <c r="J3" s="905"/>
    </row>
    <row r="4" spans="1:19" s="53" customFormat="1" ht="14.25" customHeight="1" x14ac:dyDescent="0.2">
      <c r="A4" s="62"/>
      <c r="B4" s="62"/>
      <c r="C4" s="62"/>
      <c r="D4" s="62"/>
      <c r="E4" s="62"/>
      <c r="F4" s="62"/>
      <c r="G4" s="62"/>
      <c r="H4" s="62"/>
      <c r="I4" s="62"/>
      <c r="J4" s="62"/>
    </row>
    <row r="5" spans="1:19" s="53" customFormat="1" ht="18" customHeight="1" x14ac:dyDescent="0.2">
      <c r="A5" s="837" t="s">
        <v>712</v>
      </c>
      <c r="B5" s="837"/>
      <c r="C5" s="837"/>
      <c r="D5" s="837"/>
      <c r="E5" s="837"/>
      <c r="F5" s="837"/>
      <c r="G5" s="837"/>
      <c r="H5" s="837"/>
      <c r="I5" s="837"/>
      <c r="J5" s="837"/>
    </row>
    <row r="6" spans="1:19" ht="15.75" x14ac:dyDescent="0.25">
      <c r="A6" s="640" t="s">
        <v>904</v>
      </c>
      <c r="B6" s="640"/>
      <c r="C6" s="133"/>
      <c r="D6" s="133"/>
      <c r="E6" s="133"/>
      <c r="F6" s="133"/>
      <c r="G6" s="133"/>
      <c r="H6" s="133"/>
      <c r="I6" s="161"/>
      <c r="J6" s="161"/>
    </row>
    <row r="7" spans="1:19" ht="29.25" customHeight="1" x14ac:dyDescent="0.2">
      <c r="A7" s="903" t="s">
        <v>75</v>
      </c>
      <c r="B7" s="903" t="s">
        <v>76</v>
      </c>
      <c r="C7" s="903" t="s">
        <v>77</v>
      </c>
      <c r="D7" s="903" t="s">
        <v>158</v>
      </c>
      <c r="E7" s="903"/>
      <c r="F7" s="903"/>
      <c r="G7" s="903"/>
      <c r="H7" s="903"/>
      <c r="I7" s="663" t="s">
        <v>240</v>
      </c>
      <c r="J7" s="903" t="s">
        <v>78</v>
      </c>
      <c r="K7" s="903" t="s">
        <v>228</v>
      </c>
    </row>
    <row r="8" spans="1:19" ht="34.15" customHeight="1" x14ac:dyDescent="0.2">
      <c r="A8" s="903"/>
      <c r="B8" s="903"/>
      <c r="C8" s="903"/>
      <c r="D8" s="903" t="s">
        <v>80</v>
      </c>
      <c r="E8" s="903" t="s">
        <v>81</v>
      </c>
      <c r="F8" s="903"/>
      <c r="G8" s="903"/>
      <c r="H8" s="663" t="s">
        <v>82</v>
      </c>
      <c r="I8" s="904"/>
      <c r="J8" s="903"/>
      <c r="K8" s="903"/>
      <c r="R8" s="52"/>
      <c r="S8" s="52"/>
    </row>
    <row r="9" spans="1:19" ht="33.75" customHeight="1" x14ac:dyDescent="0.2">
      <c r="A9" s="903"/>
      <c r="B9" s="903"/>
      <c r="C9" s="903"/>
      <c r="D9" s="903"/>
      <c r="E9" s="48" t="s">
        <v>83</v>
      </c>
      <c r="F9" s="48" t="s">
        <v>84</v>
      </c>
      <c r="G9" s="48" t="s">
        <v>18</v>
      </c>
      <c r="H9" s="664"/>
      <c r="I9" s="664"/>
      <c r="J9" s="903"/>
      <c r="K9" s="903"/>
    </row>
    <row r="10" spans="1:19" s="54" customFormat="1" ht="17.100000000000001" customHeight="1" x14ac:dyDescent="0.2">
      <c r="A10" s="48">
        <v>1</v>
      </c>
      <c r="B10" s="48">
        <v>2</v>
      </c>
      <c r="C10" s="48">
        <v>3</v>
      </c>
      <c r="D10" s="48">
        <v>4</v>
      </c>
      <c r="E10" s="48">
        <v>5</v>
      </c>
      <c r="F10" s="48">
        <v>6</v>
      </c>
      <c r="G10" s="48">
        <v>7</v>
      </c>
      <c r="H10" s="48">
        <v>8</v>
      </c>
      <c r="I10" s="48">
        <v>9</v>
      </c>
      <c r="J10" s="48">
        <v>10</v>
      </c>
      <c r="K10" s="48">
        <v>11</v>
      </c>
    </row>
    <row r="11" spans="1:19" ht="17.100000000000001" customHeight="1" x14ac:dyDescent="0.2">
      <c r="A11" s="55">
        <v>1</v>
      </c>
      <c r="B11" s="56" t="s">
        <v>805</v>
      </c>
      <c r="C11" s="50">
        <v>30</v>
      </c>
      <c r="D11" s="49">
        <v>19</v>
      </c>
      <c r="E11" s="518">
        <v>4</v>
      </c>
      <c r="F11" s="518">
        <v>7</v>
      </c>
      <c r="G11" s="522">
        <v>11</v>
      </c>
      <c r="H11" s="522">
        <v>30</v>
      </c>
      <c r="I11" s="522">
        <v>0</v>
      </c>
      <c r="J11" s="522"/>
      <c r="K11" s="49"/>
    </row>
    <row r="12" spans="1:19" ht="17.100000000000001" customHeight="1" x14ac:dyDescent="0.2">
      <c r="A12" s="55">
        <v>2</v>
      </c>
      <c r="B12" s="56" t="s">
        <v>806</v>
      </c>
      <c r="C12" s="50">
        <v>31</v>
      </c>
      <c r="D12" s="49">
        <v>22</v>
      </c>
      <c r="E12" s="518">
        <v>4</v>
      </c>
      <c r="F12" s="518">
        <v>5</v>
      </c>
      <c r="G12" s="522">
        <v>9</v>
      </c>
      <c r="H12" s="522">
        <v>31</v>
      </c>
      <c r="I12" s="522">
        <v>0</v>
      </c>
      <c r="J12" s="522"/>
      <c r="K12" s="49"/>
    </row>
    <row r="13" spans="1:19" ht="17.100000000000001" customHeight="1" x14ac:dyDescent="0.2">
      <c r="A13" s="55">
        <v>3</v>
      </c>
      <c r="B13" s="56" t="s">
        <v>807</v>
      </c>
      <c r="C13" s="50">
        <v>30</v>
      </c>
      <c r="D13" s="49"/>
      <c r="E13" s="518">
        <v>5</v>
      </c>
      <c r="F13" s="518">
        <v>4</v>
      </c>
      <c r="G13" s="522">
        <f t="shared" ref="G13:G22" si="0">SUM(E13:F13)</f>
        <v>9</v>
      </c>
      <c r="H13" s="522">
        <f t="shared" ref="H13:H22" si="1">D13+G13</f>
        <v>9</v>
      </c>
      <c r="I13" s="522">
        <f t="shared" ref="I13:I22" si="2">C13-H13</f>
        <v>21</v>
      </c>
      <c r="J13" s="522">
        <f t="shared" ref="J13:J22" si="3">I13</f>
        <v>21</v>
      </c>
      <c r="K13" s="56"/>
    </row>
    <row r="14" spans="1:19" ht="17.100000000000001" customHeight="1" x14ac:dyDescent="0.2">
      <c r="A14" s="55">
        <v>4</v>
      </c>
      <c r="B14" s="56" t="s">
        <v>808</v>
      </c>
      <c r="C14" s="50">
        <v>31</v>
      </c>
      <c r="D14" s="49"/>
      <c r="E14" s="518">
        <v>4</v>
      </c>
      <c r="F14" s="518">
        <v>4</v>
      </c>
      <c r="G14" s="522">
        <f t="shared" si="0"/>
        <v>8</v>
      </c>
      <c r="H14" s="522">
        <f t="shared" si="1"/>
        <v>8</v>
      </c>
      <c r="I14" s="522">
        <f>C14-H14</f>
        <v>23</v>
      </c>
      <c r="J14" s="522">
        <f t="shared" si="3"/>
        <v>23</v>
      </c>
      <c r="K14" s="56"/>
    </row>
    <row r="15" spans="1:19" ht="17.100000000000001" customHeight="1" x14ac:dyDescent="0.2">
      <c r="A15" s="55">
        <v>5</v>
      </c>
      <c r="B15" s="56" t="s">
        <v>809</v>
      </c>
      <c r="C15" s="50">
        <v>31</v>
      </c>
      <c r="D15" s="49"/>
      <c r="E15" s="518">
        <v>4</v>
      </c>
      <c r="F15" s="518">
        <v>4</v>
      </c>
      <c r="G15" s="522">
        <f t="shared" si="0"/>
        <v>8</v>
      </c>
      <c r="H15" s="522">
        <f t="shared" si="1"/>
        <v>8</v>
      </c>
      <c r="I15" s="522">
        <f t="shared" si="2"/>
        <v>23</v>
      </c>
      <c r="J15" s="522">
        <f t="shared" si="3"/>
        <v>23</v>
      </c>
      <c r="K15" s="56"/>
    </row>
    <row r="16" spans="1:19" s="54" customFormat="1" ht="17.100000000000001" customHeight="1" x14ac:dyDescent="0.2">
      <c r="A16" s="55">
        <v>6</v>
      </c>
      <c r="B16" s="56" t="s">
        <v>810</v>
      </c>
      <c r="C16" s="55">
        <v>30</v>
      </c>
      <c r="D16" s="56"/>
      <c r="E16" s="519">
        <v>5</v>
      </c>
      <c r="F16" s="519">
        <v>7</v>
      </c>
      <c r="G16" s="522">
        <f t="shared" si="0"/>
        <v>12</v>
      </c>
      <c r="H16" s="522">
        <f t="shared" si="1"/>
        <v>12</v>
      </c>
      <c r="I16" s="522">
        <f t="shared" si="2"/>
        <v>18</v>
      </c>
      <c r="J16" s="522">
        <f t="shared" si="3"/>
        <v>18</v>
      </c>
      <c r="K16" s="56"/>
    </row>
    <row r="17" spans="1:11" s="54" customFormat="1" ht="17.100000000000001" customHeight="1" x14ac:dyDescent="0.2">
      <c r="A17" s="55">
        <v>7</v>
      </c>
      <c r="B17" s="56" t="s">
        <v>811</v>
      </c>
      <c r="C17" s="55">
        <v>31</v>
      </c>
      <c r="D17" s="56"/>
      <c r="E17" s="519">
        <v>4</v>
      </c>
      <c r="F17" s="519">
        <v>4</v>
      </c>
      <c r="G17" s="522">
        <f t="shared" si="0"/>
        <v>8</v>
      </c>
      <c r="H17" s="522">
        <f t="shared" si="1"/>
        <v>8</v>
      </c>
      <c r="I17" s="522">
        <f t="shared" si="2"/>
        <v>23</v>
      </c>
      <c r="J17" s="522">
        <f t="shared" si="3"/>
        <v>23</v>
      </c>
      <c r="K17" s="56"/>
    </row>
    <row r="18" spans="1:11" s="54" customFormat="1" ht="17.100000000000001" customHeight="1" x14ac:dyDescent="0.2">
      <c r="A18" s="55">
        <v>8</v>
      </c>
      <c r="B18" s="56" t="s">
        <v>812</v>
      </c>
      <c r="C18" s="55">
        <v>30</v>
      </c>
      <c r="D18" s="56"/>
      <c r="E18" s="519">
        <v>4</v>
      </c>
      <c r="F18" s="519">
        <v>3</v>
      </c>
      <c r="G18" s="522">
        <f t="shared" si="0"/>
        <v>7</v>
      </c>
      <c r="H18" s="522">
        <f t="shared" si="1"/>
        <v>7</v>
      </c>
      <c r="I18" s="522">
        <f t="shared" si="2"/>
        <v>23</v>
      </c>
      <c r="J18" s="522">
        <f t="shared" si="3"/>
        <v>23</v>
      </c>
      <c r="K18" s="56"/>
    </row>
    <row r="19" spans="1:11" s="54" customFormat="1" ht="17.100000000000001" customHeight="1" x14ac:dyDescent="0.2">
      <c r="A19" s="55">
        <v>9</v>
      </c>
      <c r="B19" s="56" t="s">
        <v>813</v>
      </c>
      <c r="C19" s="55">
        <v>31</v>
      </c>
      <c r="D19" s="56"/>
      <c r="E19" s="519">
        <v>5</v>
      </c>
      <c r="F19" s="519">
        <v>5</v>
      </c>
      <c r="G19" s="522">
        <f t="shared" si="0"/>
        <v>10</v>
      </c>
      <c r="H19" s="522">
        <f t="shared" si="1"/>
        <v>10</v>
      </c>
      <c r="I19" s="522">
        <f t="shared" si="2"/>
        <v>21</v>
      </c>
      <c r="J19" s="522">
        <f t="shared" si="3"/>
        <v>21</v>
      </c>
      <c r="K19" s="56"/>
    </row>
    <row r="20" spans="1:11" s="54" customFormat="1" ht="17.100000000000001" customHeight="1" x14ac:dyDescent="0.2">
      <c r="A20" s="55">
        <v>10</v>
      </c>
      <c r="B20" s="56" t="s">
        <v>817</v>
      </c>
      <c r="C20" s="55">
        <v>31</v>
      </c>
      <c r="D20" s="56"/>
      <c r="E20" s="519">
        <v>4</v>
      </c>
      <c r="F20" s="519">
        <v>4</v>
      </c>
      <c r="G20" s="522">
        <f t="shared" si="0"/>
        <v>8</v>
      </c>
      <c r="H20" s="522">
        <f t="shared" si="1"/>
        <v>8</v>
      </c>
      <c r="I20" s="522">
        <f t="shared" si="2"/>
        <v>23</v>
      </c>
      <c r="J20" s="522">
        <f t="shared" si="3"/>
        <v>23</v>
      </c>
      <c r="K20" s="56"/>
    </row>
    <row r="21" spans="1:11" s="54" customFormat="1" ht="17.100000000000001" customHeight="1" x14ac:dyDescent="0.2">
      <c r="A21" s="55">
        <v>11</v>
      </c>
      <c r="B21" s="56" t="s">
        <v>818</v>
      </c>
      <c r="C21" s="55">
        <v>29</v>
      </c>
      <c r="D21" s="57"/>
      <c r="E21" s="520">
        <v>4</v>
      </c>
      <c r="F21" s="520">
        <v>3</v>
      </c>
      <c r="G21" s="522">
        <f t="shared" si="0"/>
        <v>7</v>
      </c>
      <c r="H21" s="522">
        <f t="shared" si="1"/>
        <v>7</v>
      </c>
      <c r="I21" s="522">
        <f t="shared" si="2"/>
        <v>22</v>
      </c>
      <c r="J21" s="522">
        <f t="shared" si="3"/>
        <v>22</v>
      </c>
      <c r="K21" s="56"/>
    </row>
    <row r="22" spans="1:11" s="54" customFormat="1" ht="17.100000000000001" customHeight="1" x14ac:dyDescent="0.2">
      <c r="A22" s="55">
        <v>12</v>
      </c>
      <c r="B22" s="56" t="s">
        <v>819</v>
      </c>
      <c r="C22" s="55">
        <v>31</v>
      </c>
      <c r="D22" s="57"/>
      <c r="E22" s="520">
        <v>4</v>
      </c>
      <c r="F22" s="520">
        <v>4</v>
      </c>
      <c r="G22" s="522">
        <f t="shared" si="0"/>
        <v>8</v>
      </c>
      <c r="H22" s="522">
        <f t="shared" si="1"/>
        <v>8</v>
      </c>
      <c r="I22" s="522">
        <f t="shared" si="2"/>
        <v>23</v>
      </c>
      <c r="J22" s="522">
        <f t="shared" si="3"/>
        <v>23</v>
      </c>
      <c r="K22" s="56"/>
    </row>
    <row r="23" spans="1:11" s="54" customFormat="1" ht="17.100000000000001" customHeight="1" x14ac:dyDescent="0.2">
      <c r="A23" s="56"/>
      <c r="B23" s="58" t="s">
        <v>18</v>
      </c>
      <c r="C23" s="55">
        <v>366</v>
      </c>
      <c r="D23" s="56">
        <v>41</v>
      </c>
      <c r="E23" s="523">
        <v>51</v>
      </c>
      <c r="F23" s="523">
        <v>54</v>
      </c>
      <c r="G23" s="523">
        <v>105</v>
      </c>
      <c r="H23" s="523">
        <v>146</v>
      </c>
      <c r="I23" s="523">
        <v>220</v>
      </c>
      <c r="J23" s="523">
        <v>220</v>
      </c>
      <c r="K23" s="56"/>
    </row>
    <row r="24" spans="1:11" s="54" customFormat="1" ht="11.25" customHeight="1" x14ac:dyDescent="0.2">
      <c r="A24" s="59"/>
      <c r="B24" s="60"/>
      <c r="C24" s="61"/>
      <c r="D24" s="59"/>
      <c r="E24" s="59"/>
      <c r="F24" s="59"/>
      <c r="G24" s="59"/>
      <c r="H24" s="59"/>
      <c r="I24" s="59"/>
      <c r="J24" s="59"/>
      <c r="K24" s="59"/>
    </row>
    <row r="25" spans="1:11" ht="15" x14ac:dyDescent="0.25">
      <c r="A25" s="51" t="s">
        <v>108</v>
      </c>
      <c r="B25" s="51"/>
      <c r="C25" s="51"/>
      <c r="D25" s="51"/>
      <c r="E25" s="51"/>
      <c r="F25" s="51"/>
      <c r="G25" s="51"/>
      <c r="H25" s="51"/>
      <c r="I25" s="51"/>
      <c r="J25" s="51"/>
    </row>
    <row r="26" spans="1:11" ht="15" x14ac:dyDescent="0.25">
      <c r="A26" s="51"/>
      <c r="B26" s="51"/>
      <c r="C26" s="51"/>
      <c r="D26" s="51"/>
      <c r="E26" s="51"/>
      <c r="F26" s="51"/>
      <c r="G26" s="51"/>
      <c r="H26" s="51"/>
      <c r="I26" s="51"/>
      <c r="J26" s="51"/>
    </row>
    <row r="27" spans="1:11" ht="15" x14ac:dyDescent="0.25">
      <c r="A27" s="51"/>
      <c r="B27" s="51"/>
      <c r="C27" s="51"/>
      <c r="D27" s="51"/>
      <c r="E27" s="51"/>
      <c r="F27" s="51"/>
      <c r="G27" s="51"/>
      <c r="H27" s="51"/>
      <c r="I27" s="51"/>
      <c r="J27" s="51"/>
    </row>
    <row r="28" spans="1:11" x14ac:dyDescent="0.2">
      <c r="D28" s="46" t="s">
        <v>11</v>
      </c>
    </row>
    <row r="29" spans="1:11" ht="15" x14ac:dyDescent="0.25">
      <c r="A29" s="51" t="s">
        <v>1033</v>
      </c>
      <c r="B29" s="51"/>
      <c r="C29" s="51"/>
      <c r="D29" s="51"/>
      <c r="E29" s="51"/>
      <c r="F29" s="51"/>
      <c r="G29" s="51"/>
      <c r="H29" s="51"/>
      <c r="I29" s="51"/>
      <c r="J29" s="159" t="s">
        <v>12</v>
      </c>
    </row>
    <row r="30" spans="1:11" ht="15" x14ac:dyDescent="0.2">
      <c r="A30" s="902" t="s">
        <v>13</v>
      </c>
      <c r="B30" s="902"/>
      <c r="C30" s="902"/>
      <c r="D30" s="902"/>
      <c r="E30" s="902"/>
      <c r="F30" s="902"/>
      <c r="G30" s="902"/>
      <c r="H30" s="902"/>
      <c r="I30" s="902"/>
      <c r="J30" s="902"/>
    </row>
    <row r="31" spans="1:11" ht="15" x14ac:dyDescent="0.2">
      <c r="A31" s="902" t="s">
        <v>19</v>
      </c>
      <c r="B31" s="902"/>
      <c r="C31" s="902"/>
      <c r="D31" s="902"/>
      <c r="E31" s="902"/>
      <c r="F31" s="902"/>
      <c r="G31" s="902"/>
      <c r="H31" s="902"/>
      <c r="I31" s="902"/>
      <c r="J31" s="902"/>
    </row>
    <row r="32" spans="1:11" ht="15" x14ac:dyDescent="0.25">
      <c r="A32" s="51"/>
      <c r="B32" s="51"/>
      <c r="C32" s="51"/>
      <c r="D32" s="51"/>
      <c r="E32" s="51"/>
      <c r="F32" s="51"/>
      <c r="G32" s="51"/>
      <c r="H32" s="51" t="s">
        <v>85</v>
      </c>
      <c r="I32" s="51"/>
      <c r="J32" s="51"/>
    </row>
  </sheetData>
  <mergeCells count="17">
    <mergeCell ref="K7:K9"/>
    <mergeCell ref="H8:H9"/>
    <mergeCell ref="C1:H1"/>
    <mergeCell ref="A2:J2"/>
    <mergeCell ref="A3:J3"/>
    <mergeCell ref="A5:J5"/>
    <mergeCell ref="A6:B6"/>
    <mergeCell ref="A30:J30"/>
    <mergeCell ref="A31:J31"/>
    <mergeCell ref="A7:A9"/>
    <mergeCell ref="B7:B9"/>
    <mergeCell ref="C7:C9"/>
    <mergeCell ref="D7:H7"/>
    <mergeCell ref="J7:J9"/>
    <mergeCell ref="D8:D9"/>
    <mergeCell ref="E8:G8"/>
    <mergeCell ref="I7:I9"/>
  </mergeCells>
  <phoneticPr fontId="0" type="noConversion"/>
  <printOptions horizontalCentered="1"/>
  <pageMargins left="0.70866141732283472" right="0.70866141732283472" top="0.23622047244094491" bottom="0" header="0.31496062992125984" footer="0.31496062992125984"/>
  <pageSetup paperSize="9" scale="9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7"/>
  <sheetViews>
    <sheetView view="pageBreakPreview" topLeftCell="A4" zoomScaleNormal="70" zoomScaleSheetLayoutView="100" workbookViewId="0">
      <selection activeCell="A32" sqref="A32"/>
    </sheetView>
  </sheetViews>
  <sheetFormatPr defaultColWidth="9.140625" defaultRowHeight="12.75" x14ac:dyDescent="0.2"/>
  <cols>
    <col min="1" max="1" width="5.5703125" style="260" customWidth="1"/>
    <col min="2" max="2" width="23.7109375" style="260" customWidth="1"/>
    <col min="3" max="3" width="10.28515625" style="260" customWidth="1"/>
    <col min="4" max="4" width="8.42578125" style="260" customWidth="1"/>
    <col min="5" max="6" width="9.85546875" style="260" customWidth="1"/>
    <col min="7" max="7" width="10.85546875" style="260" customWidth="1"/>
    <col min="8" max="8" width="12.85546875" style="260" customWidth="1"/>
    <col min="9" max="9" width="9.5703125" style="246" customWidth="1"/>
    <col min="10" max="10" width="9.42578125" style="246" customWidth="1"/>
    <col min="11" max="11" width="8" style="246" customWidth="1"/>
    <col min="12" max="14" width="8.140625" style="246" customWidth="1"/>
    <col min="15" max="15" width="9.42578125" style="246" customWidth="1"/>
    <col min="16" max="16" width="8.140625" style="246" customWidth="1"/>
    <col min="17" max="18" width="8.85546875" style="246" customWidth="1"/>
    <col min="19" max="19" width="10.7109375" style="246" customWidth="1"/>
    <col min="20" max="20" width="14.140625" style="246" customWidth="1"/>
    <col min="21" max="21" width="9.140625" style="260"/>
    <col min="22" max="16384" width="9.140625" style="246"/>
  </cols>
  <sheetData>
    <row r="1" spans="1:21" ht="12.75" customHeight="1" x14ac:dyDescent="0.2">
      <c r="G1" s="920"/>
      <c r="H1" s="920"/>
      <c r="I1" s="920"/>
      <c r="J1" s="260"/>
      <c r="K1" s="260"/>
      <c r="L1" s="260"/>
      <c r="M1" s="260"/>
      <c r="N1" s="260"/>
      <c r="O1" s="260"/>
      <c r="P1" s="260"/>
      <c r="Q1" s="922" t="s">
        <v>538</v>
      </c>
      <c r="R1" s="922"/>
      <c r="S1" s="922"/>
      <c r="T1" s="922"/>
    </row>
    <row r="2" spans="1:21" ht="15.75" x14ac:dyDescent="0.25">
      <c r="A2" s="918" t="s">
        <v>0</v>
      </c>
      <c r="B2" s="918"/>
      <c r="C2" s="918"/>
      <c r="D2" s="918"/>
      <c r="E2" s="918"/>
      <c r="F2" s="918"/>
      <c r="G2" s="918"/>
      <c r="H2" s="918"/>
      <c r="I2" s="918"/>
      <c r="J2" s="918"/>
      <c r="K2" s="918"/>
      <c r="L2" s="918"/>
      <c r="M2" s="918"/>
      <c r="N2" s="918"/>
      <c r="O2" s="918"/>
      <c r="P2" s="918"/>
      <c r="Q2" s="918"/>
      <c r="R2" s="918"/>
      <c r="S2" s="918"/>
      <c r="T2" s="918"/>
    </row>
    <row r="3" spans="1:21" ht="18" x14ac:dyDescent="0.25">
      <c r="A3" s="919" t="s">
        <v>705</v>
      </c>
      <c r="B3" s="919"/>
      <c r="C3" s="919"/>
      <c r="D3" s="919"/>
      <c r="E3" s="919"/>
      <c r="F3" s="919"/>
      <c r="G3" s="919"/>
      <c r="H3" s="919"/>
      <c r="I3" s="919"/>
      <c r="J3" s="919"/>
      <c r="K3" s="919"/>
      <c r="L3" s="919"/>
      <c r="M3" s="919"/>
      <c r="N3" s="919"/>
      <c r="O3" s="919"/>
      <c r="P3" s="919"/>
      <c r="Q3" s="919"/>
      <c r="R3" s="919"/>
      <c r="S3" s="919"/>
      <c r="T3" s="919"/>
    </row>
    <row r="4" spans="1:21" ht="12.75" customHeight="1" x14ac:dyDescent="0.2">
      <c r="A4" s="917" t="s">
        <v>713</v>
      </c>
      <c r="B4" s="917"/>
      <c r="C4" s="917"/>
      <c r="D4" s="917"/>
      <c r="E4" s="917"/>
      <c r="F4" s="917"/>
      <c r="G4" s="917"/>
      <c r="H4" s="917"/>
      <c r="I4" s="917"/>
      <c r="J4" s="917"/>
      <c r="K4" s="917"/>
      <c r="L4" s="917"/>
      <c r="M4" s="917"/>
      <c r="N4" s="917"/>
      <c r="O4" s="917"/>
      <c r="P4" s="917"/>
      <c r="Q4" s="917"/>
      <c r="R4" s="917"/>
      <c r="S4" s="917"/>
      <c r="T4" s="917"/>
    </row>
    <row r="5" spans="1:21" s="247" customFormat="1" ht="7.5" customHeight="1" x14ac:dyDescent="0.2">
      <c r="A5" s="917"/>
      <c r="B5" s="917"/>
      <c r="C5" s="917"/>
      <c r="D5" s="917"/>
      <c r="E5" s="917"/>
      <c r="F5" s="917"/>
      <c r="G5" s="917"/>
      <c r="H5" s="917"/>
      <c r="I5" s="917"/>
      <c r="J5" s="917"/>
      <c r="K5" s="917"/>
      <c r="L5" s="917"/>
      <c r="M5" s="917"/>
      <c r="N5" s="917"/>
      <c r="O5" s="917"/>
      <c r="P5" s="917"/>
      <c r="Q5" s="917"/>
      <c r="R5" s="917"/>
      <c r="S5" s="917"/>
      <c r="T5" s="917"/>
      <c r="U5" s="318"/>
    </row>
    <row r="6" spans="1:21" x14ac:dyDescent="0.2">
      <c r="A6" s="921"/>
      <c r="B6" s="921"/>
      <c r="C6" s="921"/>
      <c r="D6" s="921"/>
      <c r="E6" s="921"/>
      <c r="F6" s="921"/>
      <c r="G6" s="921"/>
      <c r="H6" s="921"/>
      <c r="I6" s="921"/>
      <c r="J6" s="921"/>
      <c r="K6" s="921"/>
      <c r="L6" s="921"/>
      <c r="M6" s="921"/>
      <c r="N6" s="921"/>
      <c r="O6" s="921"/>
      <c r="P6" s="921"/>
      <c r="Q6" s="921"/>
      <c r="R6" s="921"/>
      <c r="S6" s="921"/>
      <c r="T6" s="921"/>
    </row>
    <row r="7" spans="1:21" x14ac:dyDescent="0.2">
      <c r="A7" s="912" t="s">
        <v>904</v>
      </c>
      <c r="B7" s="912"/>
      <c r="H7" s="261"/>
      <c r="I7" s="260"/>
      <c r="J7" s="260"/>
      <c r="K7" s="260"/>
      <c r="L7" s="908"/>
      <c r="M7" s="908"/>
      <c r="N7" s="908"/>
      <c r="O7" s="908"/>
      <c r="P7" s="908"/>
      <c r="Q7" s="908"/>
      <c r="R7" s="908"/>
      <c r="S7" s="908"/>
      <c r="T7" s="908"/>
    </row>
    <row r="8" spans="1:21" ht="24.75" customHeight="1" x14ac:dyDescent="0.2">
      <c r="A8" s="845" t="s">
        <v>2</v>
      </c>
      <c r="B8" s="845" t="s">
        <v>3</v>
      </c>
      <c r="C8" s="909" t="s">
        <v>491</v>
      </c>
      <c r="D8" s="910"/>
      <c r="E8" s="910"/>
      <c r="F8" s="910"/>
      <c r="G8" s="911"/>
      <c r="H8" s="913" t="s">
        <v>86</v>
      </c>
      <c r="I8" s="909" t="s">
        <v>87</v>
      </c>
      <c r="J8" s="910"/>
      <c r="K8" s="910"/>
      <c r="L8" s="911"/>
      <c r="M8" s="845" t="s">
        <v>656</v>
      </c>
      <c r="N8" s="845"/>
      <c r="O8" s="845"/>
      <c r="P8" s="845"/>
      <c r="Q8" s="845"/>
      <c r="R8" s="845"/>
      <c r="S8" s="916" t="s">
        <v>854</v>
      </c>
      <c r="T8" s="916"/>
    </row>
    <row r="9" spans="1:21" ht="44.45" customHeight="1" x14ac:dyDescent="0.2">
      <c r="A9" s="845"/>
      <c r="B9" s="845"/>
      <c r="C9" s="262" t="s">
        <v>5</v>
      </c>
      <c r="D9" s="262" t="s">
        <v>6</v>
      </c>
      <c r="E9" s="262" t="s">
        <v>360</v>
      </c>
      <c r="F9" s="263" t="s">
        <v>102</v>
      </c>
      <c r="G9" s="263" t="s">
        <v>229</v>
      </c>
      <c r="H9" s="914"/>
      <c r="I9" s="309" t="s">
        <v>92</v>
      </c>
      <c r="J9" s="309" t="s">
        <v>21</v>
      </c>
      <c r="K9" s="309" t="s">
        <v>43</v>
      </c>
      <c r="L9" s="309" t="s">
        <v>692</v>
      </c>
      <c r="M9" s="316" t="s">
        <v>18</v>
      </c>
      <c r="N9" s="316" t="s">
        <v>657</v>
      </c>
      <c r="O9" s="316" t="s">
        <v>658</v>
      </c>
      <c r="P9" s="316" t="s">
        <v>659</v>
      </c>
      <c r="Q9" s="316" t="s">
        <v>660</v>
      </c>
      <c r="R9" s="316" t="s">
        <v>661</v>
      </c>
      <c r="S9" s="329" t="s">
        <v>868</v>
      </c>
      <c r="T9" s="329" t="s">
        <v>866</v>
      </c>
    </row>
    <row r="10" spans="1:21" s="248" customFormat="1" x14ac:dyDescent="0.2">
      <c r="A10" s="323">
        <v>1</v>
      </c>
      <c r="B10" s="323">
        <v>2</v>
      </c>
      <c r="C10" s="323">
        <v>3</v>
      </c>
      <c r="D10" s="323">
        <v>4</v>
      </c>
      <c r="E10" s="323">
        <v>5</v>
      </c>
      <c r="F10" s="323">
        <v>6</v>
      </c>
      <c r="G10" s="323">
        <v>7</v>
      </c>
      <c r="H10" s="323">
        <v>8</v>
      </c>
      <c r="I10" s="323">
        <v>9</v>
      </c>
      <c r="J10" s="323">
        <v>10</v>
      </c>
      <c r="K10" s="323">
        <v>11</v>
      </c>
      <c r="L10" s="323">
        <v>12</v>
      </c>
      <c r="M10" s="323">
        <v>13</v>
      </c>
      <c r="N10" s="323">
        <v>14</v>
      </c>
      <c r="O10" s="323">
        <v>15</v>
      </c>
      <c r="P10" s="323">
        <v>16</v>
      </c>
      <c r="Q10" s="323">
        <v>17</v>
      </c>
      <c r="R10" s="323">
        <v>18</v>
      </c>
      <c r="S10" s="323">
        <v>19</v>
      </c>
      <c r="T10" s="323">
        <v>20</v>
      </c>
      <c r="U10" s="268"/>
    </row>
    <row r="11" spans="1:21" ht="14.25" x14ac:dyDescent="0.2">
      <c r="A11" s="524">
        <v>1</v>
      </c>
      <c r="B11" s="524" t="s">
        <v>887</v>
      </c>
      <c r="C11" s="27">
        <v>84775</v>
      </c>
      <c r="D11" s="18">
        <v>42926</v>
      </c>
      <c r="E11" s="18">
        <v>765</v>
      </c>
      <c r="F11" s="18"/>
      <c r="G11" s="18">
        <v>128466</v>
      </c>
      <c r="H11" s="525">
        <v>200</v>
      </c>
      <c r="I11" s="526">
        <v>2569.3200000000002</v>
      </c>
      <c r="J11" s="526">
        <v>2569.3200000000002</v>
      </c>
      <c r="K11" s="527"/>
      <c r="L11" s="527"/>
      <c r="M11" s="463"/>
      <c r="N11" s="463"/>
      <c r="O11" s="463"/>
      <c r="P11" s="463"/>
      <c r="Q11" s="463"/>
      <c r="R11" s="463"/>
      <c r="S11" s="264">
        <v>1500</v>
      </c>
      <c r="T11" s="264">
        <v>38.54</v>
      </c>
    </row>
    <row r="12" spans="1:21" ht="14.25" x14ac:dyDescent="0.2">
      <c r="A12" s="524">
        <v>2</v>
      </c>
      <c r="B12" s="524" t="s">
        <v>888</v>
      </c>
      <c r="C12" s="27">
        <v>61882</v>
      </c>
      <c r="D12" s="18">
        <v>47276</v>
      </c>
      <c r="E12" s="18">
        <v>235</v>
      </c>
      <c r="F12" s="18"/>
      <c r="G12" s="18">
        <v>109393</v>
      </c>
      <c r="H12" s="525">
        <v>200</v>
      </c>
      <c r="I12" s="526">
        <v>2187.86</v>
      </c>
      <c r="J12" s="526">
        <v>2187.86</v>
      </c>
      <c r="K12" s="527"/>
      <c r="L12" s="527"/>
      <c r="M12" s="463"/>
      <c r="N12" s="463"/>
      <c r="O12" s="463"/>
      <c r="P12" s="463"/>
      <c r="Q12" s="463"/>
      <c r="R12" s="463"/>
      <c r="S12" s="264">
        <v>1500</v>
      </c>
      <c r="T12" s="264">
        <v>32.82</v>
      </c>
    </row>
    <row r="13" spans="1:21" ht="14.25" x14ac:dyDescent="0.2">
      <c r="A13" s="524">
        <v>3</v>
      </c>
      <c r="B13" s="524" t="s">
        <v>889</v>
      </c>
      <c r="C13" s="27">
        <v>14585</v>
      </c>
      <c r="D13" s="18">
        <v>17022</v>
      </c>
      <c r="E13" s="18">
        <v>220</v>
      </c>
      <c r="F13" s="18"/>
      <c r="G13" s="18">
        <v>31827</v>
      </c>
      <c r="H13" s="525">
        <v>200</v>
      </c>
      <c r="I13" s="526">
        <v>636.54</v>
      </c>
      <c r="J13" s="526">
        <v>636.54</v>
      </c>
      <c r="K13" s="527"/>
      <c r="L13" s="527"/>
      <c r="M13" s="463"/>
      <c r="N13" s="463"/>
      <c r="O13" s="463"/>
      <c r="P13" s="463"/>
      <c r="Q13" s="463"/>
      <c r="R13" s="463"/>
      <c r="S13" s="264">
        <v>1500</v>
      </c>
      <c r="T13" s="264">
        <v>9.5500000000000007</v>
      </c>
    </row>
    <row r="14" spans="1:21" ht="14.25" x14ac:dyDescent="0.2">
      <c r="A14" s="524">
        <v>4</v>
      </c>
      <c r="B14" s="524" t="s">
        <v>890</v>
      </c>
      <c r="C14" s="27">
        <v>33240</v>
      </c>
      <c r="D14" s="18">
        <v>41954</v>
      </c>
      <c r="E14" s="18">
        <v>356</v>
      </c>
      <c r="F14" s="18"/>
      <c r="G14" s="18">
        <v>75550</v>
      </c>
      <c r="H14" s="525">
        <v>200</v>
      </c>
      <c r="I14" s="526">
        <v>1511</v>
      </c>
      <c r="J14" s="526">
        <v>1511</v>
      </c>
      <c r="K14" s="527"/>
      <c r="L14" s="527"/>
      <c r="M14" s="463"/>
      <c r="N14" s="463"/>
      <c r="O14" s="463"/>
      <c r="P14" s="463"/>
      <c r="Q14" s="463"/>
      <c r="R14" s="463"/>
      <c r="S14" s="264">
        <v>1500</v>
      </c>
      <c r="T14" s="264">
        <v>22.67</v>
      </c>
    </row>
    <row r="15" spans="1:21" ht="14.25" x14ac:dyDescent="0.2">
      <c r="A15" s="524">
        <v>5</v>
      </c>
      <c r="B15" s="524" t="s">
        <v>891</v>
      </c>
      <c r="C15" s="27">
        <v>16695</v>
      </c>
      <c r="D15" s="18">
        <v>50088</v>
      </c>
      <c r="E15" s="18">
        <v>418</v>
      </c>
      <c r="F15" s="18"/>
      <c r="G15" s="18">
        <v>67201</v>
      </c>
      <c r="H15" s="525">
        <v>200</v>
      </c>
      <c r="I15" s="526">
        <v>1344.02</v>
      </c>
      <c r="J15" s="526">
        <v>1344.02</v>
      </c>
      <c r="K15" s="527"/>
      <c r="L15" s="527"/>
      <c r="M15" s="463"/>
      <c r="N15" s="463"/>
      <c r="O15" s="463"/>
      <c r="P15" s="463"/>
      <c r="Q15" s="463"/>
      <c r="R15" s="463"/>
      <c r="S15" s="264">
        <v>1500</v>
      </c>
      <c r="T15" s="264">
        <v>20.16</v>
      </c>
    </row>
    <row r="16" spans="1:21" ht="14.25" x14ac:dyDescent="0.2">
      <c r="A16" s="524">
        <v>6</v>
      </c>
      <c r="B16" s="524" t="s">
        <v>892</v>
      </c>
      <c r="C16" s="27">
        <v>15428</v>
      </c>
      <c r="D16" s="18">
        <v>28146</v>
      </c>
      <c r="E16" s="18">
        <v>1154</v>
      </c>
      <c r="F16" s="18"/>
      <c r="G16" s="18">
        <v>44728</v>
      </c>
      <c r="H16" s="525">
        <v>200</v>
      </c>
      <c r="I16" s="526">
        <v>894.56</v>
      </c>
      <c r="J16" s="526">
        <v>894.56</v>
      </c>
      <c r="K16" s="527"/>
      <c r="L16" s="527"/>
      <c r="M16" s="463"/>
      <c r="N16" s="463"/>
      <c r="O16" s="463"/>
      <c r="P16" s="463"/>
      <c r="Q16" s="463"/>
      <c r="R16" s="463"/>
      <c r="S16" s="264">
        <v>1500</v>
      </c>
      <c r="T16" s="264">
        <v>13.42</v>
      </c>
    </row>
    <row r="17" spans="1:20" ht="14.25" x14ac:dyDescent="0.2">
      <c r="A17" s="524">
        <v>7</v>
      </c>
      <c r="B17" s="524" t="s">
        <v>893</v>
      </c>
      <c r="C17" s="27">
        <v>35351</v>
      </c>
      <c r="D17" s="18">
        <v>72640</v>
      </c>
      <c r="E17" s="18">
        <v>1040</v>
      </c>
      <c r="F17" s="18"/>
      <c r="G17" s="18">
        <v>109031</v>
      </c>
      <c r="H17" s="525">
        <v>200</v>
      </c>
      <c r="I17" s="526">
        <v>2180.62</v>
      </c>
      <c r="J17" s="526">
        <v>2180.62</v>
      </c>
      <c r="K17" s="527"/>
      <c r="L17" s="527"/>
      <c r="M17" s="463"/>
      <c r="N17" s="463"/>
      <c r="O17" s="463"/>
      <c r="P17" s="463"/>
      <c r="Q17" s="463"/>
      <c r="R17" s="463"/>
      <c r="S17" s="264">
        <v>1500</v>
      </c>
      <c r="T17" s="264">
        <v>32.71</v>
      </c>
    </row>
    <row r="18" spans="1:20" ht="14.25" x14ac:dyDescent="0.2">
      <c r="A18" s="524">
        <v>8</v>
      </c>
      <c r="B18" s="524" t="s">
        <v>894</v>
      </c>
      <c r="C18" s="27">
        <v>33006</v>
      </c>
      <c r="D18" s="18">
        <v>103222</v>
      </c>
      <c r="E18" s="18">
        <v>700</v>
      </c>
      <c r="F18" s="18"/>
      <c r="G18" s="18">
        <v>136928</v>
      </c>
      <c r="H18" s="525">
        <v>200</v>
      </c>
      <c r="I18" s="526">
        <v>2738.56</v>
      </c>
      <c r="J18" s="526">
        <v>2738.56</v>
      </c>
      <c r="K18" s="527"/>
      <c r="L18" s="527"/>
      <c r="M18" s="463"/>
      <c r="N18" s="463"/>
      <c r="O18" s="463"/>
      <c r="P18" s="463"/>
      <c r="Q18" s="463"/>
      <c r="R18" s="463"/>
      <c r="S18" s="264">
        <v>1500</v>
      </c>
      <c r="T18" s="264">
        <v>41.08</v>
      </c>
    </row>
    <row r="19" spans="1:20" ht="14.25" x14ac:dyDescent="0.2">
      <c r="A19" s="524">
        <v>9</v>
      </c>
      <c r="B19" s="524" t="s">
        <v>895</v>
      </c>
      <c r="C19" s="27">
        <v>56552</v>
      </c>
      <c r="D19" s="18">
        <v>101387</v>
      </c>
      <c r="E19" s="18">
        <v>666</v>
      </c>
      <c r="F19" s="18"/>
      <c r="G19" s="18">
        <v>158605</v>
      </c>
      <c r="H19" s="525">
        <v>200</v>
      </c>
      <c r="I19" s="526">
        <v>3172.1</v>
      </c>
      <c r="J19" s="526">
        <v>3172.1</v>
      </c>
      <c r="K19" s="527"/>
      <c r="L19" s="527"/>
      <c r="M19" s="463"/>
      <c r="N19" s="463"/>
      <c r="O19" s="463"/>
      <c r="P19" s="463"/>
      <c r="Q19" s="463"/>
      <c r="R19" s="463"/>
      <c r="S19" s="264">
        <v>1500</v>
      </c>
      <c r="T19" s="264">
        <v>47.58</v>
      </c>
    </row>
    <row r="20" spans="1:20" ht="14.25" x14ac:dyDescent="0.2">
      <c r="A20" s="524">
        <v>10</v>
      </c>
      <c r="B20" s="524" t="s">
        <v>896</v>
      </c>
      <c r="C20" s="27">
        <v>145715</v>
      </c>
      <c r="D20" s="18">
        <v>192632</v>
      </c>
      <c r="E20" s="18">
        <v>2248</v>
      </c>
      <c r="F20" s="18"/>
      <c r="G20" s="18">
        <v>340595</v>
      </c>
      <c r="H20" s="525">
        <v>200</v>
      </c>
      <c r="I20" s="526">
        <v>6811.9</v>
      </c>
      <c r="J20" s="526">
        <v>6811.9</v>
      </c>
      <c r="K20" s="527"/>
      <c r="L20" s="527"/>
      <c r="M20" s="463"/>
      <c r="N20" s="463"/>
      <c r="O20" s="463"/>
      <c r="P20" s="463"/>
      <c r="Q20" s="463"/>
      <c r="R20" s="463"/>
      <c r="S20" s="264">
        <v>1500</v>
      </c>
      <c r="T20" s="264">
        <v>102.16</v>
      </c>
    </row>
    <row r="21" spans="1:20" ht="14.25" x14ac:dyDescent="0.2">
      <c r="A21" s="524">
        <v>11</v>
      </c>
      <c r="B21" s="524" t="s">
        <v>897</v>
      </c>
      <c r="C21" s="27">
        <v>53246</v>
      </c>
      <c r="D21" s="18">
        <v>109022</v>
      </c>
      <c r="E21" s="18">
        <v>557</v>
      </c>
      <c r="F21" s="18"/>
      <c r="G21" s="18">
        <v>162825</v>
      </c>
      <c r="H21" s="525">
        <v>200</v>
      </c>
      <c r="I21" s="526">
        <v>3256.5</v>
      </c>
      <c r="J21" s="526">
        <v>3256.5</v>
      </c>
      <c r="K21" s="527"/>
      <c r="L21" s="527"/>
      <c r="M21" s="463"/>
      <c r="N21" s="463"/>
      <c r="O21" s="463"/>
      <c r="P21" s="463"/>
      <c r="Q21" s="463"/>
      <c r="R21" s="463"/>
      <c r="S21" s="264">
        <v>1500</v>
      </c>
      <c r="T21" s="264">
        <v>48.85</v>
      </c>
    </row>
    <row r="22" spans="1:20" ht="14.25" x14ac:dyDescent="0.2">
      <c r="A22" s="524">
        <v>12</v>
      </c>
      <c r="B22" s="524" t="s">
        <v>898</v>
      </c>
      <c r="C22" s="27">
        <v>30261</v>
      </c>
      <c r="D22" s="18">
        <v>21322</v>
      </c>
      <c r="E22" s="18">
        <v>911</v>
      </c>
      <c r="F22" s="18"/>
      <c r="G22" s="18">
        <v>52494</v>
      </c>
      <c r="H22" s="525">
        <v>200</v>
      </c>
      <c r="I22" s="526">
        <v>1049.8800000000001</v>
      </c>
      <c r="J22" s="526">
        <v>1049.8800000000001</v>
      </c>
      <c r="K22" s="527"/>
      <c r="L22" s="527"/>
      <c r="M22" s="463"/>
      <c r="N22" s="463"/>
      <c r="O22" s="463"/>
      <c r="P22" s="463"/>
      <c r="Q22" s="463"/>
      <c r="R22" s="463"/>
      <c r="S22" s="264">
        <v>1500</v>
      </c>
      <c r="T22" s="264">
        <v>15.75</v>
      </c>
    </row>
    <row r="23" spans="1:20" ht="14.25" x14ac:dyDescent="0.2">
      <c r="A23" s="524">
        <v>13</v>
      </c>
      <c r="B23" s="524" t="s">
        <v>899</v>
      </c>
      <c r="C23" s="27">
        <v>24398</v>
      </c>
      <c r="D23" s="18">
        <v>94866</v>
      </c>
      <c r="E23" s="18">
        <v>663</v>
      </c>
      <c r="F23" s="18"/>
      <c r="G23" s="18">
        <v>119927</v>
      </c>
      <c r="H23" s="525">
        <v>200</v>
      </c>
      <c r="I23" s="526">
        <v>2398.54</v>
      </c>
      <c r="J23" s="526">
        <v>2398.54</v>
      </c>
      <c r="K23" s="527"/>
      <c r="L23" s="527"/>
      <c r="M23" s="463"/>
      <c r="N23" s="463"/>
      <c r="O23" s="463"/>
      <c r="P23" s="463"/>
      <c r="Q23" s="463"/>
      <c r="R23" s="463"/>
      <c r="S23" s="264">
        <v>1500</v>
      </c>
      <c r="T23" s="264">
        <v>35.979999999999997</v>
      </c>
    </row>
    <row r="24" spans="1:20" ht="14.25" x14ac:dyDescent="0.2">
      <c r="A24" s="524">
        <v>14</v>
      </c>
      <c r="B24" s="524" t="s">
        <v>900</v>
      </c>
      <c r="C24" s="27">
        <v>38243</v>
      </c>
      <c r="D24" s="18">
        <v>33928</v>
      </c>
      <c r="E24" s="18">
        <v>1433</v>
      </c>
      <c r="F24" s="18"/>
      <c r="G24" s="18">
        <v>73604</v>
      </c>
      <c r="H24" s="525">
        <v>200</v>
      </c>
      <c r="I24" s="526">
        <v>1472.08</v>
      </c>
      <c r="J24" s="526">
        <v>1472.08</v>
      </c>
      <c r="K24" s="527"/>
      <c r="L24" s="527"/>
      <c r="M24" s="463"/>
      <c r="N24" s="463"/>
      <c r="O24" s="463"/>
      <c r="P24" s="463"/>
      <c r="Q24" s="463"/>
      <c r="R24" s="463"/>
      <c r="S24" s="264">
        <v>1500</v>
      </c>
      <c r="T24" s="264">
        <v>22.08</v>
      </c>
    </row>
    <row r="25" spans="1:20" ht="15" x14ac:dyDescent="0.25">
      <c r="A25" s="528"/>
      <c r="B25" s="528" t="s">
        <v>18</v>
      </c>
      <c r="C25" s="529">
        <v>643377</v>
      </c>
      <c r="D25" s="529">
        <v>956431</v>
      </c>
      <c r="E25" s="529">
        <v>11366</v>
      </c>
      <c r="F25" s="529"/>
      <c r="G25" s="529">
        <v>1611174</v>
      </c>
      <c r="H25" s="530">
        <v>200</v>
      </c>
      <c r="I25" s="527">
        <v>32223.48</v>
      </c>
      <c r="J25" s="527">
        <v>32223.479999999996</v>
      </c>
      <c r="K25" s="527">
        <v>0</v>
      </c>
      <c r="L25" s="527">
        <v>0</v>
      </c>
      <c r="M25" s="463"/>
      <c r="N25" s="463"/>
      <c r="O25" s="463"/>
      <c r="P25" s="463"/>
      <c r="Q25" s="463"/>
      <c r="R25" s="463"/>
      <c r="S25" s="264">
        <v>1500</v>
      </c>
      <c r="T25" s="264">
        <v>483.34999999999997</v>
      </c>
    </row>
    <row r="26" spans="1:20" x14ac:dyDescent="0.2">
      <c r="A26" s="265"/>
      <c r="B26" s="265"/>
      <c r="C26" s="265"/>
      <c r="D26" s="265"/>
      <c r="E26" s="265"/>
      <c r="F26" s="265"/>
      <c r="G26" s="265"/>
      <c r="H26" s="265"/>
      <c r="I26" s="260"/>
      <c r="J26" s="260"/>
      <c r="K26" s="260"/>
      <c r="L26" s="260"/>
      <c r="M26" s="260"/>
      <c r="N26" s="260"/>
      <c r="O26" s="260"/>
      <c r="P26" s="260"/>
      <c r="Q26" s="260"/>
      <c r="R26" s="260"/>
      <c r="S26" s="260"/>
      <c r="T26" s="260"/>
    </row>
    <row r="27" spans="1:20" x14ac:dyDescent="0.2">
      <c r="A27" s="266" t="s">
        <v>8</v>
      </c>
      <c r="B27" s="267"/>
      <c r="C27" s="267"/>
      <c r="D27" s="265"/>
      <c r="E27" s="265"/>
      <c r="F27" s="265"/>
      <c r="G27" s="265"/>
      <c r="H27" s="265"/>
      <c r="I27" s="260"/>
      <c r="J27" s="260"/>
      <c r="K27" s="260"/>
      <c r="L27" s="260"/>
      <c r="M27" s="260"/>
      <c r="N27" s="260"/>
      <c r="O27" s="260"/>
      <c r="P27" s="260"/>
      <c r="Q27" s="260"/>
      <c r="R27" s="260"/>
      <c r="S27" s="260"/>
      <c r="T27" s="260"/>
    </row>
    <row r="28" spans="1:20" x14ac:dyDescent="0.2">
      <c r="A28" s="268" t="s">
        <v>9</v>
      </c>
      <c r="B28" s="268"/>
      <c r="C28" s="268"/>
      <c r="I28" s="260"/>
      <c r="J28" s="260"/>
      <c r="K28" s="260"/>
      <c r="L28" s="260"/>
      <c r="M28" s="260"/>
      <c r="N28" s="260"/>
      <c r="O28" s="260"/>
      <c r="P28" s="260"/>
      <c r="Q28" s="260"/>
      <c r="R28" s="260"/>
      <c r="S28" s="260"/>
      <c r="T28" s="260"/>
    </row>
    <row r="29" spans="1:20" x14ac:dyDescent="0.2">
      <c r="A29" s="268" t="s">
        <v>10</v>
      </c>
      <c r="B29" s="268"/>
      <c r="C29" s="268"/>
      <c r="I29" s="260"/>
      <c r="J29" s="260"/>
      <c r="K29" s="260"/>
      <c r="L29" s="260"/>
      <c r="M29" s="260"/>
      <c r="N29" s="260"/>
      <c r="O29" s="260"/>
      <c r="P29" s="260"/>
      <c r="Q29" s="260"/>
      <c r="R29" s="260"/>
      <c r="S29" s="260"/>
      <c r="T29" s="260"/>
    </row>
    <row r="30" spans="1:20" x14ac:dyDescent="0.2">
      <c r="A30" s="268"/>
      <c r="B30" s="268"/>
      <c r="C30" s="268"/>
      <c r="I30" s="260"/>
      <c r="J30" s="260"/>
      <c r="K30" s="260"/>
      <c r="L30" s="260"/>
      <c r="M30" s="260"/>
      <c r="N30" s="260"/>
      <c r="O30" s="260"/>
      <c r="P30" s="260"/>
      <c r="Q30" s="260"/>
      <c r="R30" s="260"/>
      <c r="S30" s="260"/>
      <c r="T30" s="260"/>
    </row>
    <row r="31" spans="1:20" x14ac:dyDescent="0.2">
      <c r="A31" s="268"/>
      <c r="B31" s="268"/>
      <c r="C31" s="268"/>
      <c r="I31" s="260"/>
      <c r="J31" s="260"/>
      <c r="K31" s="260"/>
      <c r="L31" s="260"/>
      <c r="M31" s="260"/>
      <c r="N31" s="260"/>
      <c r="O31" s="260"/>
      <c r="P31" s="260"/>
      <c r="Q31" s="260"/>
      <c r="R31" s="260"/>
      <c r="S31" s="260"/>
      <c r="T31" s="260"/>
    </row>
    <row r="32" spans="1:20" ht="16.5" customHeight="1" x14ac:dyDescent="0.2">
      <c r="A32" s="268" t="s">
        <v>1034</v>
      </c>
      <c r="H32" s="268"/>
      <c r="I32" s="260"/>
      <c r="J32" s="268"/>
      <c r="K32" s="268"/>
      <c r="L32" s="268"/>
      <c r="M32" s="268"/>
      <c r="N32" s="268"/>
      <c r="O32" s="268"/>
      <c r="P32" s="268"/>
      <c r="Q32" s="268"/>
      <c r="R32" s="915" t="s">
        <v>901</v>
      </c>
      <c r="S32" s="915"/>
      <c r="T32" s="268"/>
    </row>
    <row r="33" spans="1:20" ht="12.75" customHeight="1" x14ac:dyDescent="0.2">
      <c r="I33" s="268"/>
      <c r="J33" s="915" t="s">
        <v>13</v>
      </c>
      <c r="K33" s="915"/>
      <c r="L33" s="915"/>
      <c r="M33" s="915"/>
      <c r="N33" s="915"/>
      <c r="O33" s="915"/>
      <c r="P33" s="915"/>
      <c r="Q33" s="915"/>
      <c r="R33" s="915"/>
      <c r="S33" s="915"/>
      <c r="T33" s="915"/>
    </row>
    <row r="34" spans="1:20" ht="12.75" customHeight="1" x14ac:dyDescent="0.2">
      <c r="I34" s="915" t="s">
        <v>902</v>
      </c>
      <c r="J34" s="915"/>
      <c r="K34" s="915"/>
      <c r="L34" s="915"/>
      <c r="M34" s="915"/>
      <c r="N34" s="915"/>
      <c r="O34" s="915"/>
      <c r="P34" s="915"/>
      <c r="Q34" s="915"/>
      <c r="R34" s="915"/>
      <c r="S34" s="915"/>
      <c r="T34" s="915"/>
    </row>
    <row r="35" spans="1:20" x14ac:dyDescent="0.2">
      <c r="A35" s="268"/>
      <c r="B35" s="268"/>
      <c r="I35" s="260"/>
      <c r="J35" s="268"/>
      <c r="K35" s="268"/>
      <c r="L35" s="268"/>
      <c r="M35" s="268"/>
      <c r="N35" s="268"/>
      <c r="O35" s="268"/>
      <c r="P35" s="268"/>
      <c r="Q35" s="268"/>
      <c r="R35" s="268" t="s">
        <v>855</v>
      </c>
      <c r="S35" s="268"/>
      <c r="T35" s="268"/>
    </row>
    <row r="37" spans="1:20" x14ac:dyDescent="0.2">
      <c r="A37" s="907"/>
      <c r="B37" s="907"/>
      <c r="C37" s="907"/>
      <c r="D37" s="907"/>
      <c r="E37" s="907"/>
      <c r="F37" s="907"/>
      <c r="G37" s="907"/>
      <c r="H37" s="907"/>
      <c r="I37" s="907"/>
      <c r="J37" s="907"/>
      <c r="K37" s="907"/>
      <c r="L37" s="907"/>
      <c r="M37" s="907"/>
      <c r="N37" s="907"/>
      <c r="O37" s="907"/>
      <c r="P37" s="907"/>
      <c r="Q37" s="907"/>
      <c r="R37" s="907"/>
      <c r="S37" s="907"/>
      <c r="T37" s="907"/>
    </row>
  </sheetData>
  <mergeCells count="19">
    <mergeCell ref="A4:T5"/>
    <mergeCell ref="A2:T2"/>
    <mergeCell ref="A3:T3"/>
    <mergeCell ref="G1:I1"/>
    <mergeCell ref="A6:T6"/>
    <mergeCell ref="Q1:T1"/>
    <mergeCell ref="A37:T37"/>
    <mergeCell ref="L7:T7"/>
    <mergeCell ref="A8:A9"/>
    <mergeCell ref="B8:B9"/>
    <mergeCell ref="C8:G8"/>
    <mergeCell ref="A7:B7"/>
    <mergeCell ref="H8:H9"/>
    <mergeCell ref="J33:T33"/>
    <mergeCell ref="I34:T34"/>
    <mergeCell ref="I8:L8"/>
    <mergeCell ref="R32:S32"/>
    <mergeCell ref="M8:R8"/>
    <mergeCell ref="S8:T8"/>
  </mergeCells>
  <phoneticPr fontId="0" type="noConversion"/>
  <printOptions horizontalCentered="1"/>
  <pageMargins left="0.70866141732283472" right="0.70866141732283472" top="0.23622047244094491" bottom="0" header="0.31496062992125984" footer="0.31496062992125984"/>
  <pageSetup paperSize="9" scale="6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
  <sheetViews>
    <sheetView view="pageBreakPreview" topLeftCell="A4" zoomScaleNormal="70" zoomScaleSheetLayoutView="100" workbookViewId="0">
      <selection activeCell="A32" sqref="A32"/>
    </sheetView>
  </sheetViews>
  <sheetFormatPr defaultColWidth="9.140625" defaultRowHeight="12.75" x14ac:dyDescent="0.2"/>
  <cols>
    <col min="1" max="1" width="5.5703125" style="260" customWidth="1"/>
    <col min="2" max="2" width="21.85546875" style="260" customWidth="1"/>
    <col min="3" max="3" width="10.28515625" style="260" customWidth="1"/>
    <col min="4" max="4" width="8.42578125" style="260" customWidth="1"/>
    <col min="5" max="6" width="9.85546875" style="260" customWidth="1"/>
    <col min="7" max="7" width="10.85546875" style="260" customWidth="1"/>
    <col min="8" max="8" width="12.85546875" style="260" customWidth="1"/>
    <col min="9" max="10" width="8.7109375" style="246" customWidth="1"/>
    <col min="11" max="11" width="8" style="246" customWidth="1"/>
    <col min="12" max="14" width="8.140625" style="246" customWidth="1"/>
    <col min="15" max="15" width="8.42578125" style="246" customWidth="1"/>
    <col min="16" max="18" width="8.140625" style="246" customWidth="1"/>
    <col min="19" max="19" width="10.42578125" style="246" customWidth="1"/>
    <col min="20" max="20" width="12.5703125" style="246" customWidth="1"/>
    <col min="21" max="16384" width="9.140625" style="246"/>
  </cols>
  <sheetData>
    <row r="1" spans="1:20" ht="12.75" customHeight="1" x14ac:dyDescent="0.2">
      <c r="G1" s="920"/>
      <c r="H1" s="920"/>
      <c r="I1" s="920"/>
      <c r="J1" s="260"/>
      <c r="K1" s="260"/>
      <c r="L1" s="260"/>
      <c r="M1" s="260"/>
      <c r="N1" s="260"/>
      <c r="O1" s="260"/>
      <c r="P1" s="260"/>
      <c r="Q1" s="260"/>
      <c r="R1" s="260"/>
      <c r="S1" s="922" t="s">
        <v>539</v>
      </c>
      <c r="T1" s="922"/>
    </row>
    <row r="2" spans="1:20" ht="15.75" x14ac:dyDescent="0.25">
      <c r="A2" s="918" t="s">
        <v>0</v>
      </c>
      <c r="B2" s="918"/>
      <c r="C2" s="918"/>
      <c r="D2" s="918"/>
      <c r="E2" s="918"/>
      <c r="F2" s="918"/>
      <c r="G2" s="918"/>
      <c r="H2" s="918"/>
      <c r="I2" s="918"/>
      <c r="J2" s="918"/>
      <c r="K2" s="918"/>
      <c r="L2" s="918"/>
      <c r="M2" s="918"/>
      <c r="N2" s="918"/>
      <c r="O2" s="918"/>
      <c r="P2" s="918"/>
      <c r="Q2" s="918"/>
      <c r="R2" s="918"/>
      <c r="S2" s="918"/>
      <c r="T2" s="918"/>
    </row>
    <row r="3" spans="1:20" ht="18" x14ac:dyDescent="0.25">
      <c r="A3" s="919" t="s">
        <v>705</v>
      </c>
      <c r="B3" s="919"/>
      <c r="C3" s="919"/>
      <c r="D3" s="919"/>
      <c r="E3" s="919"/>
      <c r="F3" s="919"/>
      <c r="G3" s="919"/>
      <c r="H3" s="919"/>
      <c r="I3" s="919"/>
      <c r="J3" s="919"/>
      <c r="K3" s="919"/>
      <c r="L3" s="919"/>
      <c r="M3" s="919"/>
      <c r="N3" s="919"/>
      <c r="O3" s="919"/>
      <c r="P3" s="919"/>
      <c r="Q3" s="919"/>
      <c r="R3" s="919"/>
      <c r="S3" s="919"/>
      <c r="T3" s="919"/>
    </row>
    <row r="4" spans="1:20" ht="12.75" customHeight="1" x14ac:dyDescent="0.2">
      <c r="A4" s="917" t="s">
        <v>714</v>
      </c>
      <c r="B4" s="917"/>
      <c r="C4" s="917"/>
      <c r="D4" s="917"/>
      <c r="E4" s="917"/>
      <c r="F4" s="917"/>
      <c r="G4" s="917"/>
      <c r="H4" s="917"/>
      <c r="I4" s="917"/>
      <c r="J4" s="917"/>
      <c r="K4" s="917"/>
      <c r="L4" s="917"/>
      <c r="M4" s="917"/>
      <c r="N4" s="917"/>
      <c r="O4" s="917"/>
      <c r="P4" s="917"/>
      <c r="Q4" s="917"/>
      <c r="R4" s="917"/>
      <c r="S4" s="917"/>
      <c r="T4" s="917"/>
    </row>
    <row r="5" spans="1:20" s="247" customFormat="1" ht="7.5" customHeight="1" x14ac:dyDescent="0.2">
      <c r="A5" s="917"/>
      <c r="B5" s="917"/>
      <c r="C5" s="917"/>
      <c r="D5" s="917"/>
      <c r="E5" s="917"/>
      <c r="F5" s="917"/>
      <c r="G5" s="917"/>
      <c r="H5" s="917"/>
      <c r="I5" s="917"/>
      <c r="J5" s="917"/>
      <c r="K5" s="917"/>
      <c r="L5" s="917"/>
      <c r="M5" s="917"/>
      <c r="N5" s="917"/>
      <c r="O5" s="917"/>
      <c r="P5" s="917"/>
      <c r="Q5" s="917"/>
      <c r="R5" s="917"/>
      <c r="S5" s="917"/>
      <c r="T5" s="917"/>
    </row>
    <row r="6" spans="1:20" x14ac:dyDescent="0.2">
      <c r="A6" s="921"/>
      <c r="B6" s="921"/>
      <c r="C6" s="921"/>
      <c r="D6" s="921"/>
      <c r="E6" s="921"/>
      <c r="F6" s="921"/>
      <c r="G6" s="921"/>
      <c r="H6" s="921"/>
      <c r="I6" s="921"/>
      <c r="J6" s="921"/>
      <c r="K6" s="921"/>
      <c r="L6" s="921"/>
      <c r="M6" s="921"/>
      <c r="N6" s="921"/>
      <c r="O6" s="921"/>
      <c r="P6" s="921"/>
      <c r="Q6" s="921"/>
      <c r="R6" s="921"/>
      <c r="S6" s="921"/>
      <c r="T6" s="921"/>
    </row>
    <row r="7" spans="1:20" x14ac:dyDescent="0.2">
      <c r="A7" s="912" t="s">
        <v>904</v>
      </c>
      <c r="B7" s="912"/>
      <c r="H7" s="290"/>
      <c r="I7" s="260"/>
      <c r="J7" s="260"/>
      <c r="K7" s="260"/>
      <c r="L7" s="908"/>
      <c r="M7" s="908"/>
      <c r="N7" s="908"/>
      <c r="O7" s="908"/>
      <c r="P7" s="908"/>
      <c r="Q7" s="908"/>
      <c r="R7" s="908"/>
      <c r="S7" s="908"/>
      <c r="T7" s="908"/>
    </row>
    <row r="8" spans="1:20" ht="52.5" customHeight="1" x14ac:dyDescent="0.2">
      <c r="A8" s="845" t="s">
        <v>2</v>
      </c>
      <c r="B8" s="845" t="s">
        <v>3</v>
      </c>
      <c r="C8" s="909" t="s">
        <v>491</v>
      </c>
      <c r="D8" s="910"/>
      <c r="E8" s="910"/>
      <c r="F8" s="910"/>
      <c r="G8" s="911"/>
      <c r="H8" s="913" t="s">
        <v>86</v>
      </c>
      <c r="I8" s="909" t="s">
        <v>87</v>
      </c>
      <c r="J8" s="910"/>
      <c r="K8" s="910"/>
      <c r="L8" s="911"/>
      <c r="M8" s="845" t="s">
        <v>656</v>
      </c>
      <c r="N8" s="845"/>
      <c r="O8" s="845"/>
      <c r="P8" s="845"/>
      <c r="Q8" s="845"/>
      <c r="R8" s="845"/>
      <c r="S8" s="916" t="s">
        <v>854</v>
      </c>
      <c r="T8" s="916"/>
    </row>
    <row r="9" spans="1:20" ht="44.45" customHeight="1" x14ac:dyDescent="0.2">
      <c r="A9" s="845"/>
      <c r="B9" s="845"/>
      <c r="C9" s="291" t="s">
        <v>5</v>
      </c>
      <c r="D9" s="291" t="s">
        <v>6</v>
      </c>
      <c r="E9" s="291" t="s">
        <v>360</v>
      </c>
      <c r="F9" s="292" t="s">
        <v>102</v>
      </c>
      <c r="G9" s="292" t="s">
        <v>229</v>
      </c>
      <c r="H9" s="914"/>
      <c r="I9" s="309" t="s">
        <v>92</v>
      </c>
      <c r="J9" s="309" t="s">
        <v>21</v>
      </c>
      <c r="K9" s="309" t="s">
        <v>43</v>
      </c>
      <c r="L9" s="309" t="s">
        <v>692</v>
      </c>
      <c r="M9" s="316" t="s">
        <v>18</v>
      </c>
      <c r="N9" s="316" t="s">
        <v>657</v>
      </c>
      <c r="O9" s="316" t="s">
        <v>658</v>
      </c>
      <c r="P9" s="316" t="s">
        <v>659</v>
      </c>
      <c r="Q9" s="316" t="s">
        <v>660</v>
      </c>
      <c r="R9" s="316" t="s">
        <v>661</v>
      </c>
      <c r="S9" s="329" t="s">
        <v>868</v>
      </c>
      <c r="T9" s="329" t="s">
        <v>866</v>
      </c>
    </row>
    <row r="10" spans="1:20" s="325" customFormat="1" x14ac:dyDescent="0.2">
      <c r="A10" s="323">
        <v>1</v>
      </c>
      <c r="B10" s="323">
        <v>2</v>
      </c>
      <c r="C10" s="323">
        <v>3</v>
      </c>
      <c r="D10" s="323">
        <v>4</v>
      </c>
      <c r="E10" s="323">
        <v>5</v>
      </c>
      <c r="F10" s="323">
        <v>6</v>
      </c>
      <c r="G10" s="323">
        <v>7</v>
      </c>
      <c r="H10" s="323">
        <v>8</v>
      </c>
      <c r="I10" s="323">
        <v>9</v>
      </c>
      <c r="J10" s="323">
        <v>10</v>
      </c>
      <c r="K10" s="323">
        <v>11</v>
      </c>
      <c r="L10" s="323">
        <v>12</v>
      </c>
      <c r="M10" s="323">
        <v>13</v>
      </c>
      <c r="N10" s="323">
        <v>14</v>
      </c>
      <c r="O10" s="323">
        <v>15</v>
      </c>
      <c r="P10" s="323">
        <v>16</v>
      </c>
      <c r="Q10" s="323">
        <v>17</v>
      </c>
      <c r="R10" s="323">
        <v>18</v>
      </c>
      <c r="S10" s="323">
        <v>19</v>
      </c>
      <c r="T10" s="323">
        <v>20</v>
      </c>
    </row>
    <row r="11" spans="1:20" x14ac:dyDescent="0.2">
      <c r="A11" s="531">
        <v>1</v>
      </c>
      <c r="B11" s="531" t="s">
        <v>887</v>
      </c>
      <c r="C11" s="18">
        <v>42882</v>
      </c>
      <c r="D11" s="18">
        <v>32133</v>
      </c>
      <c r="E11" s="18">
        <v>981</v>
      </c>
      <c r="F11" s="18"/>
      <c r="G11" s="535">
        <v>75996</v>
      </c>
      <c r="H11" s="532">
        <v>220</v>
      </c>
      <c r="I11" s="533">
        <v>2507.87</v>
      </c>
      <c r="J11" s="533">
        <v>2507.87</v>
      </c>
      <c r="K11" s="463"/>
      <c r="L11" s="463"/>
      <c r="M11" s="463"/>
      <c r="N11" s="463"/>
      <c r="O11" s="463"/>
      <c r="P11" s="463"/>
      <c r="Q11" s="463"/>
      <c r="R11" s="463"/>
      <c r="S11" s="264">
        <v>1500</v>
      </c>
      <c r="T11" s="264">
        <v>37.619999999999997</v>
      </c>
    </row>
    <row r="12" spans="1:20" x14ac:dyDescent="0.2">
      <c r="A12" s="531">
        <v>2</v>
      </c>
      <c r="B12" s="531" t="s">
        <v>888</v>
      </c>
      <c r="C12" s="18">
        <v>30565</v>
      </c>
      <c r="D12" s="18">
        <v>40845</v>
      </c>
      <c r="E12" s="18">
        <v>874</v>
      </c>
      <c r="F12" s="18"/>
      <c r="G12" s="535">
        <v>72284</v>
      </c>
      <c r="H12" s="532">
        <v>220</v>
      </c>
      <c r="I12" s="533">
        <v>2385.37</v>
      </c>
      <c r="J12" s="533">
        <v>2385.37</v>
      </c>
      <c r="K12" s="463"/>
      <c r="L12" s="463"/>
      <c r="M12" s="463"/>
      <c r="N12" s="463"/>
      <c r="O12" s="463"/>
      <c r="P12" s="463"/>
      <c r="Q12" s="463"/>
      <c r="R12" s="463"/>
      <c r="S12" s="264">
        <v>1500</v>
      </c>
      <c r="T12" s="264">
        <v>35.78</v>
      </c>
    </row>
    <row r="13" spans="1:20" x14ac:dyDescent="0.2">
      <c r="A13" s="531">
        <v>3</v>
      </c>
      <c r="B13" s="531" t="s">
        <v>889</v>
      </c>
      <c r="C13" s="18">
        <v>5456</v>
      </c>
      <c r="D13" s="18">
        <v>17133</v>
      </c>
      <c r="E13" s="18">
        <v>591</v>
      </c>
      <c r="F13" s="18"/>
      <c r="G13" s="535">
        <v>23180</v>
      </c>
      <c r="H13" s="532">
        <v>220</v>
      </c>
      <c r="I13" s="533">
        <v>764.94</v>
      </c>
      <c r="J13" s="533">
        <v>764.94</v>
      </c>
      <c r="K13" s="463"/>
      <c r="L13" s="463"/>
      <c r="M13" s="463"/>
      <c r="N13" s="463"/>
      <c r="O13" s="463"/>
      <c r="P13" s="463"/>
      <c r="Q13" s="463"/>
      <c r="R13" s="463"/>
      <c r="S13" s="264">
        <v>1500</v>
      </c>
      <c r="T13" s="264">
        <v>11.47</v>
      </c>
    </row>
    <row r="14" spans="1:20" x14ac:dyDescent="0.2">
      <c r="A14" s="531">
        <v>4</v>
      </c>
      <c r="B14" s="531" t="s">
        <v>890</v>
      </c>
      <c r="C14" s="18">
        <v>15807</v>
      </c>
      <c r="D14" s="18">
        <v>38448</v>
      </c>
      <c r="E14" s="18">
        <v>450</v>
      </c>
      <c r="F14" s="18"/>
      <c r="G14" s="535">
        <v>54705</v>
      </c>
      <c r="H14" s="532">
        <v>220</v>
      </c>
      <c r="I14" s="533">
        <v>1805.27</v>
      </c>
      <c r="J14" s="533">
        <v>1805.27</v>
      </c>
      <c r="K14" s="463"/>
      <c r="L14" s="463"/>
      <c r="M14" s="463"/>
      <c r="N14" s="463"/>
      <c r="O14" s="463"/>
      <c r="P14" s="463"/>
      <c r="Q14" s="463"/>
      <c r="R14" s="463"/>
      <c r="S14" s="264">
        <v>1500</v>
      </c>
      <c r="T14" s="264">
        <v>27.08</v>
      </c>
    </row>
    <row r="15" spans="1:20" x14ac:dyDescent="0.2">
      <c r="A15" s="531">
        <v>5</v>
      </c>
      <c r="B15" s="531" t="s">
        <v>891</v>
      </c>
      <c r="C15" s="18">
        <v>6598</v>
      </c>
      <c r="D15" s="18">
        <v>37087</v>
      </c>
      <c r="E15" s="18">
        <v>1338</v>
      </c>
      <c r="F15" s="18"/>
      <c r="G15" s="535">
        <v>45023</v>
      </c>
      <c r="H15" s="532">
        <v>220</v>
      </c>
      <c r="I15" s="533">
        <v>1485.76</v>
      </c>
      <c r="J15" s="533">
        <v>1485.76</v>
      </c>
      <c r="K15" s="463"/>
      <c r="L15" s="463"/>
      <c r="M15" s="463"/>
      <c r="N15" s="463"/>
      <c r="O15" s="463"/>
      <c r="P15" s="463"/>
      <c r="Q15" s="463"/>
      <c r="R15" s="463"/>
      <c r="S15" s="264">
        <v>1500</v>
      </c>
      <c r="T15" s="264">
        <v>22.29</v>
      </c>
    </row>
    <row r="16" spans="1:20" x14ac:dyDescent="0.2">
      <c r="A16" s="531">
        <v>6</v>
      </c>
      <c r="B16" s="531" t="s">
        <v>892</v>
      </c>
      <c r="C16" s="18">
        <v>9878</v>
      </c>
      <c r="D16" s="18">
        <v>18545</v>
      </c>
      <c r="E16" s="18">
        <v>450</v>
      </c>
      <c r="F16" s="18"/>
      <c r="G16" s="535">
        <v>28873</v>
      </c>
      <c r="H16" s="532">
        <v>220</v>
      </c>
      <c r="I16" s="533">
        <v>952.81</v>
      </c>
      <c r="J16" s="533">
        <v>952.81</v>
      </c>
      <c r="K16" s="463"/>
      <c r="L16" s="463"/>
      <c r="M16" s="463"/>
      <c r="N16" s="463"/>
      <c r="O16" s="463"/>
      <c r="P16" s="463"/>
      <c r="Q16" s="463"/>
      <c r="R16" s="463"/>
      <c r="S16" s="264">
        <v>1500</v>
      </c>
      <c r="T16" s="264">
        <v>14.29</v>
      </c>
    </row>
    <row r="17" spans="1:20" x14ac:dyDescent="0.2">
      <c r="A17" s="531">
        <v>7</v>
      </c>
      <c r="B17" s="531" t="s">
        <v>893</v>
      </c>
      <c r="C17" s="18">
        <v>11757</v>
      </c>
      <c r="D17" s="18">
        <v>51065</v>
      </c>
      <c r="E17" s="18">
        <v>2200</v>
      </c>
      <c r="F17" s="18"/>
      <c r="G17" s="535">
        <v>65022</v>
      </c>
      <c r="H17" s="532">
        <v>220</v>
      </c>
      <c r="I17" s="533">
        <v>2145.73</v>
      </c>
      <c r="J17" s="533">
        <v>2145.73</v>
      </c>
      <c r="K17" s="463"/>
      <c r="L17" s="463"/>
      <c r="M17" s="463"/>
      <c r="N17" s="463"/>
      <c r="O17" s="463"/>
      <c r="P17" s="463"/>
      <c r="Q17" s="463"/>
      <c r="R17" s="463"/>
      <c r="S17" s="264">
        <v>1500</v>
      </c>
      <c r="T17" s="264">
        <v>32.19</v>
      </c>
    </row>
    <row r="18" spans="1:20" x14ac:dyDescent="0.2">
      <c r="A18" s="531">
        <v>8</v>
      </c>
      <c r="B18" s="531" t="s">
        <v>894</v>
      </c>
      <c r="C18" s="18">
        <v>19162</v>
      </c>
      <c r="D18" s="18">
        <v>55522</v>
      </c>
      <c r="E18" s="18">
        <v>1150</v>
      </c>
      <c r="F18" s="18"/>
      <c r="G18" s="535">
        <v>75834</v>
      </c>
      <c r="H18" s="532">
        <v>220</v>
      </c>
      <c r="I18" s="533">
        <v>2502.52</v>
      </c>
      <c r="J18" s="533">
        <v>2502.52</v>
      </c>
      <c r="K18" s="463"/>
      <c r="L18" s="463"/>
      <c r="M18" s="463"/>
      <c r="N18" s="463"/>
      <c r="O18" s="463"/>
      <c r="P18" s="463"/>
      <c r="Q18" s="463"/>
      <c r="R18" s="463"/>
      <c r="S18" s="264">
        <v>1500</v>
      </c>
      <c r="T18" s="264">
        <v>37.54</v>
      </c>
    </row>
    <row r="19" spans="1:20" x14ac:dyDescent="0.2">
      <c r="A19" s="531">
        <v>9</v>
      </c>
      <c r="B19" s="531" t="s">
        <v>895</v>
      </c>
      <c r="C19" s="18">
        <v>41448</v>
      </c>
      <c r="D19" s="18">
        <v>50067</v>
      </c>
      <c r="E19" s="18">
        <v>476</v>
      </c>
      <c r="F19" s="18"/>
      <c r="G19" s="535">
        <v>91991</v>
      </c>
      <c r="H19" s="532">
        <v>220</v>
      </c>
      <c r="I19" s="533">
        <v>3035.7</v>
      </c>
      <c r="J19" s="533">
        <v>3035.7</v>
      </c>
      <c r="K19" s="463"/>
      <c r="L19" s="463"/>
      <c r="M19" s="463"/>
      <c r="N19" s="463"/>
      <c r="O19" s="463"/>
      <c r="P19" s="463"/>
      <c r="Q19" s="463"/>
      <c r="R19" s="463"/>
      <c r="S19" s="264">
        <v>1500</v>
      </c>
      <c r="T19" s="264">
        <v>45.54</v>
      </c>
    </row>
    <row r="20" spans="1:20" x14ac:dyDescent="0.2">
      <c r="A20" s="531">
        <v>10</v>
      </c>
      <c r="B20" s="531" t="s">
        <v>896</v>
      </c>
      <c r="C20" s="18">
        <v>84012</v>
      </c>
      <c r="D20" s="18">
        <v>108135</v>
      </c>
      <c r="E20" s="18">
        <v>1156</v>
      </c>
      <c r="F20" s="18"/>
      <c r="G20" s="535">
        <v>193303</v>
      </c>
      <c r="H20" s="532">
        <v>220</v>
      </c>
      <c r="I20" s="533">
        <v>6379</v>
      </c>
      <c r="J20" s="533">
        <v>6379</v>
      </c>
      <c r="K20" s="463"/>
      <c r="L20" s="463"/>
      <c r="M20" s="463"/>
      <c r="N20" s="463"/>
      <c r="O20" s="463"/>
      <c r="P20" s="463"/>
      <c r="Q20" s="463"/>
      <c r="R20" s="463"/>
      <c r="S20" s="264">
        <v>1500</v>
      </c>
      <c r="T20" s="264">
        <v>95.69</v>
      </c>
    </row>
    <row r="21" spans="1:20" x14ac:dyDescent="0.2">
      <c r="A21" s="531">
        <v>11</v>
      </c>
      <c r="B21" s="531" t="s">
        <v>897</v>
      </c>
      <c r="C21" s="18">
        <v>37078</v>
      </c>
      <c r="D21" s="18">
        <v>67427</v>
      </c>
      <c r="E21" s="18">
        <v>1090</v>
      </c>
      <c r="F21" s="18"/>
      <c r="G21" s="535">
        <v>105595</v>
      </c>
      <c r="H21" s="532">
        <v>220</v>
      </c>
      <c r="I21" s="533">
        <v>3484.64</v>
      </c>
      <c r="J21" s="533">
        <v>3484.64</v>
      </c>
      <c r="K21" s="463"/>
      <c r="L21" s="463"/>
      <c r="M21" s="463"/>
      <c r="N21" s="463"/>
      <c r="O21" s="463"/>
      <c r="P21" s="463"/>
      <c r="Q21" s="463"/>
      <c r="R21" s="463"/>
      <c r="S21" s="264">
        <v>1500</v>
      </c>
      <c r="T21" s="264">
        <v>52.27</v>
      </c>
    </row>
    <row r="22" spans="1:20" x14ac:dyDescent="0.2">
      <c r="A22" s="531">
        <v>12</v>
      </c>
      <c r="B22" s="531" t="s">
        <v>898</v>
      </c>
      <c r="C22" s="18">
        <v>17720</v>
      </c>
      <c r="D22" s="18">
        <v>14564</v>
      </c>
      <c r="E22" s="18">
        <v>307</v>
      </c>
      <c r="F22" s="18"/>
      <c r="G22" s="535">
        <v>32591</v>
      </c>
      <c r="H22" s="532">
        <v>220</v>
      </c>
      <c r="I22" s="533">
        <v>1075.5</v>
      </c>
      <c r="J22" s="533">
        <v>1075.5</v>
      </c>
      <c r="K22" s="463"/>
      <c r="L22" s="463"/>
      <c r="M22" s="463"/>
      <c r="N22" s="463"/>
      <c r="O22" s="463"/>
      <c r="P22" s="463"/>
      <c r="Q22" s="463"/>
      <c r="R22" s="463"/>
      <c r="S22" s="264">
        <v>1500</v>
      </c>
      <c r="T22" s="264">
        <v>16.13</v>
      </c>
    </row>
    <row r="23" spans="1:20" x14ac:dyDescent="0.2">
      <c r="A23" s="531">
        <v>13</v>
      </c>
      <c r="B23" s="531" t="s">
        <v>899</v>
      </c>
      <c r="C23" s="18">
        <v>24588</v>
      </c>
      <c r="D23" s="18">
        <v>53603</v>
      </c>
      <c r="E23" s="18">
        <v>988</v>
      </c>
      <c r="F23" s="18"/>
      <c r="G23" s="18">
        <v>79179</v>
      </c>
      <c r="H23" s="532">
        <v>220</v>
      </c>
      <c r="I23" s="533">
        <v>2612.91</v>
      </c>
      <c r="J23" s="533">
        <v>2612.91</v>
      </c>
      <c r="K23" s="463"/>
      <c r="L23" s="463"/>
      <c r="M23" s="463"/>
      <c r="N23" s="463"/>
      <c r="O23" s="463"/>
      <c r="P23" s="463"/>
      <c r="Q23" s="463"/>
      <c r="R23" s="463"/>
      <c r="S23" s="264">
        <v>1500</v>
      </c>
      <c r="T23" s="264">
        <v>39.19</v>
      </c>
    </row>
    <row r="24" spans="1:20" x14ac:dyDescent="0.2">
      <c r="A24" s="531">
        <v>14</v>
      </c>
      <c r="B24" s="531" t="s">
        <v>900</v>
      </c>
      <c r="C24" s="18">
        <v>28631</v>
      </c>
      <c r="D24" s="18">
        <v>16438</v>
      </c>
      <c r="E24" s="18">
        <v>335</v>
      </c>
      <c r="F24" s="18"/>
      <c r="G24" s="18">
        <v>45404</v>
      </c>
      <c r="H24" s="532">
        <v>220</v>
      </c>
      <c r="I24" s="533">
        <v>1498.33</v>
      </c>
      <c r="J24" s="533">
        <v>1498.33</v>
      </c>
      <c r="K24" s="463"/>
      <c r="L24" s="463"/>
      <c r="M24" s="463"/>
      <c r="N24" s="463"/>
      <c r="O24" s="463"/>
      <c r="P24" s="463"/>
      <c r="Q24" s="463"/>
      <c r="R24" s="463"/>
      <c r="S24" s="264">
        <v>1500</v>
      </c>
      <c r="T24" s="264">
        <v>22.47</v>
      </c>
    </row>
    <row r="25" spans="1:20" x14ac:dyDescent="0.2">
      <c r="A25" s="534"/>
      <c r="B25" s="534" t="s">
        <v>18</v>
      </c>
      <c r="C25" s="28">
        <v>375582</v>
      </c>
      <c r="D25" s="28">
        <v>601012</v>
      </c>
      <c r="E25" s="28">
        <v>12386</v>
      </c>
      <c r="F25" s="28">
        <v>0</v>
      </c>
      <c r="G25" s="28">
        <v>988980</v>
      </c>
      <c r="H25" s="532">
        <v>220</v>
      </c>
      <c r="I25" s="533">
        <v>32636.35</v>
      </c>
      <c r="J25" s="533">
        <v>32636.35</v>
      </c>
      <c r="K25" s="463"/>
      <c r="L25" s="463"/>
      <c r="M25" s="463"/>
      <c r="N25" s="463"/>
      <c r="O25" s="463"/>
      <c r="P25" s="463"/>
      <c r="Q25" s="463"/>
      <c r="R25" s="463"/>
      <c r="S25" s="264">
        <v>1500</v>
      </c>
      <c r="T25" s="264">
        <v>489.54999999999995</v>
      </c>
    </row>
    <row r="26" spans="1:20" x14ac:dyDescent="0.2">
      <c r="A26" s="265"/>
      <c r="B26" s="265"/>
      <c r="C26" s="265"/>
      <c r="D26" s="265"/>
      <c r="E26" s="265"/>
      <c r="F26" s="265"/>
      <c r="G26" s="265"/>
      <c r="H26" s="265"/>
      <c r="I26" s="260"/>
      <c r="J26" s="260"/>
      <c r="K26" s="260"/>
      <c r="L26" s="260"/>
      <c r="M26" s="260"/>
      <c r="N26" s="260"/>
      <c r="O26" s="260"/>
      <c r="P26" s="260"/>
      <c r="Q26" s="260"/>
      <c r="R26" s="260"/>
      <c r="S26" s="260"/>
      <c r="T26" s="260"/>
    </row>
    <row r="27" spans="1:20" x14ac:dyDescent="0.2">
      <c r="A27" s="266" t="s">
        <v>8</v>
      </c>
      <c r="B27" s="267"/>
      <c r="C27" s="267"/>
      <c r="D27" s="265"/>
      <c r="E27" s="265"/>
      <c r="F27" s="265"/>
      <c r="G27" s="265"/>
      <c r="H27" s="265"/>
      <c r="I27" s="260"/>
      <c r="J27" s="260"/>
      <c r="K27" s="260"/>
      <c r="L27" s="260"/>
      <c r="M27" s="260"/>
      <c r="N27" s="260"/>
      <c r="O27" s="260"/>
      <c r="P27" s="260"/>
      <c r="Q27" s="260"/>
      <c r="R27" s="260"/>
      <c r="S27" s="260"/>
      <c r="T27" s="260"/>
    </row>
    <row r="28" spans="1:20" x14ac:dyDescent="0.2">
      <c r="A28" s="268" t="s">
        <v>9</v>
      </c>
      <c r="B28" s="268"/>
      <c r="C28" s="268"/>
      <c r="I28" s="260"/>
      <c r="J28" s="260"/>
      <c r="K28" s="260"/>
      <c r="L28" s="260"/>
      <c r="M28" s="260"/>
      <c r="N28" s="260"/>
      <c r="O28" s="260"/>
      <c r="P28" s="260"/>
      <c r="Q28" s="260"/>
      <c r="R28" s="260"/>
      <c r="S28" s="260"/>
      <c r="T28" s="260"/>
    </row>
    <row r="29" spans="1:20" x14ac:dyDescent="0.2">
      <c r="A29" s="268" t="s">
        <v>10</v>
      </c>
      <c r="B29" s="268"/>
      <c r="C29" s="268"/>
      <c r="I29" s="260"/>
      <c r="J29" s="260"/>
      <c r="K29" s="260"/>
      <c r="L29" s="260"/>
      <c r="M29" s="260"/>
      <c r="N29" s="260"/>
      <c r="O29" s="260"/>
      <c r="P29" s="260"/>
      <c r="Q29" s="260"/>
      <c r="R29" s="260"/>
      <c r="S29" s="260"/>
      <c r="T29" s="260"/>
    </row>
    <row r="30" spans="1:20" x14ac:dyDescent="0.2">
      <c r="A30" s="268"/>
      <c r="B30" s="268"/>
      <c r="C30" s="268"/>
      <c r="I30" s="260"/>
      <c r="J30" s="260"/>
      <c r="K30" s="260"/>
      <c r="L30" s="260"/>
      <c r="M30" s="260"/>
      <c r="N30" s="260"/>
      <c r="O30" s="260"/>
      <c r="P30" s="260"/>
      <c r="Q30" s="260"/>
      <c r="R30" s="260"/>
      <c r="S30" s="260"/>
      <c r="T30" s="260"/>
    </row>
    <row r="31" spans="1:20" x14ac:dyDescent="0.2">
      <c r="A31" s="268"/>
      <c r="B31" s="268"/>
      <c r="C31" s="268"/>
      <c r="I31" s="260"/>
      <c r="J31" s="260"/>
      <c r="K31" s="260"/>
      <c r="L31" s="260"/>
      <c r="M31" s="260"/>
      <c r="N31" s="260"/>
      <c r="O31" s="260"/>
      <c r="P31" s="260"/>
      <c r="Q31" s="260"/>
      <c r="R31" s="260"/>
      <c r="S31" s="260"/>
      <c r="T31" s="260"/>
    </row>
    <row r="32" spans="1:20" x14ac:dyDescent="0.2">
      <c r="A32" s="268" t="s">
        <v>1034</v>
      </c>
      <c r="H32" s="268"/>
      <c r="I32" s="260"/>
      <c r="J32" s="268"/>
      <c r="K32" s="268"/>
      <c r="L32" s="268"/>
      <c r="M32" s="268"/>
      <c r="N32" s="268"/>
      <c r="O32" s="268"/>
      <c r="P32" s="268"/>
      <c r="Q32" s="268" t="s">
        <v>999</v>
      </c>
      <c r="R32" s="268"/>
      <c r="S32" s="268"/>
      <c r="T32" s="268"/>
    </row>
    <row r="33" spans="1:20" ht="12.75" customHeight="1" x14ac:dyDescent="0.2">
      <c r="I33" s="268"/>
      <c r="J33" s="915" t="s">
        <v>13</v>
      </c>
      <c r="K33" s="915"/>
      <c r="L33" s="915"/>
      <c r="M33" s="915"/>
      <c r="N33" s="915"/>
      <c r="O33" s="915"/>
      <c r="P33" s="915"/>
      <c r="Q33" s="915"/>
      <c r="R33" s="915"/>
      <c r="S33" s="915"/>
      <c r="T33" s="915"/>
    </row>
    <row r="34" spans="1:20" ht="12.75" customHeight="1" x14ac:dyDescent="0.2">
      <c r="I34" s="915" t="s">
        <v>902</v>
      </c>
      <c r="J34" s="915"/>
      <c r="K34" s="915"/>
      <c r="L34" s="915"/>
      <c r="M34" s="915"/>
      <c r="N34" s="915"/>
      <c r="O34" s="915"/>
      <c r="P34" s="915"/>
      <c r="Q34" s="915"/>
      <c r="R34" s="915"/>
      <c r="S34" s="915"/>
      <c r="T34" s="915"/>
    </row>
    <row r="35" spans="1:20" x14ac:dyDescent="0.2">
      <c r="A35" s="268"/>
      <c r="B35" s="268"/>
      <c r="I35" s="260"/>
      <c r="J35" s="268"/>
      <c r="K35" s="268"/>
      <c r="L35" s="268"/>
      <c r="M35" s="268"/>
      <c r="N35" s="268"/>
      <c r="O35" s="268"/>
      <c r="P35" s="268"/>
      <c r="Q35" s="268" t="s">
        <v>855</v>
      </c>
      <c r="R35" s="268"/>
      <c r="S35" s="268"/>
      <c r="T35" s="268"/>
    </row>
    <row r="37" spans="1:20" x14ac:dyDescent="0.2">
      <c r="A37" s="907"/>
      <c r="B37" s="907"/>
      <c r="C37" s="907"/>
      <c r="D37" s="907"/>
      <c r="E37" s="907"/>
      <c r="F37" s="907"/>
      <c r="G37" s="907"/>
      <c r="H37" s="907"/>
      <c r="I37" s="907"/>
      <c r="J37" s="907"/>
      <c r="K37" s="907"/>
      <c r="L37" s="907"/>
      <c r="M37" s="907"/>
      <c r="N37" s="907"/>
      <c r="O37" s="907"/>
      <c r="P37" s="907"/>
      <c r="Q37" s="907"/>
      <c r="R37" s="907"/>
      <c r="S37" s="907"/>
      <c r="T37" s="907"/>
    </row>
  </sheetData>
  <mergeCells count="18">
    <mergeCell ref="S1:T1"/>
    <mergeCell ref="A8:A9"/>
    <mergeCell ref="B8:B9"/>
    <mergeCell ref="C8:G8"/>
    <mergeCell ref="H8:H9"/>
    <mergeCell ref="I8:L8"/>
    <mergeCell ref="M8:R8"/>
    <mergeCell ref="S8:T8"/>
    <mergeCell ref="G1:I1"/>
    <mergeCell ref="A2:T2"/>
    <mergeCell ref="A3:T3"/>
    <mergeCell ref="A4:T5"/>
    <mergeCell ref="A6:T6"/>
    <mergeCell ref="A7:B7"/>
    <mergeCell ref="L7:T7"/>
    <mergeCell ref="J33:T33"/>
    <mergeCell ref="I34:T34"/>
    <mergeCell ref="A37:T37"/>
  </mergeCells>
  <printOptions horizontalCentered="1"/>
  <pageMargins left="0.70866141732283472" right="0.70866141732283472" top="0.23622047244094491" bottom="0" header="0.31496062992125984" footer="0.31496062992125984"/>
  <pageSetup paperSize="9" scale="68"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view="pageBreakPreview" topLeftCell="A9" zoomScaleNormal="70" zoomScaleSheetLayoutView="100" workbookViewId="0">
      <selection activeCell="A32" sqref="A32"/>
    </sheetView>
  </sheetViews>
  <sheetFormatPr defaultColWidth="9.140625" defaultRowHeight="12.75" x14ac:dyDescent="0.2"/>
  <cols>
    <col min="1" max="1" width="5.5703125" style="260" customWidth="1"/>
    <col min="2" max="2" width="22.7109375" style="260" customWidth="1"/>
    <col min="3" max="3" width="10.28515625" style="260" customWidth="1"/>
    <col min="4" max="4" width="12.85546875" style="260" customWidth="1"/>
    <col min="5" max="5" width="8.7109375" style="246" customWidth="1"/>
    <col min="6" max="7" width="8" style="246" customWidth="1"/>
    <col min="8" max="10" width="8.140625" style="246" customWidth="1"/>
    <col min="11" max="11" width="8.42578125" style="246" customWidth="1"/>
    <col min="12" max="12" width="8.140625" style="246" customWidth="1"/>
    <col min="13" max="13" width="8.85546875" style="246" customWidth="1"/>
    <col min="14" max="14" width="8.140625" style="246" customWidth="1"/>
    <col min="15" max="15" width="9.140625" style="260"/>
    <col min="16" max="16" width="12.42578125" style="260" customWidth="1"/>
    <col min="17" max="16384" width="9.140625" style="246"/>
  </cols>
  <sheetData>
    <row r="1" spans="1:16" ht="12.75" customHeight="1" x14ac:dyDescent="0.2">
      <c r="D1" s="920"/>
      <c r="E1" s="920"/>
      <c r="F1" s="260"/>
      <c r="G1" s="260"/>
      <c r="H1" s="260"/>
      <c r="I1" s="260"/>
      <c r="J1" s="260"/>
      <c r="K1" s="260"/>
      <c r="L1" s="260"/>
      <c r="M1" s="922" t="s">
        <v>540</v>
      </c>
      <c r="N1" s="922"/>
    </row>
    <row r="2" spans="1:16" ht="15.75" x14ac:dyDescent="0.25">
      <c r="A2" s="918" t="s">
        <v>0</v>
      </c>
      <c r="B2" s="918"/>
      <c r="C2" s="918"/>
      <c r="D2" s="918"/>
      <c r="E2" s="918"/>
      <c r="F2" s="918"/>
      <c r="G2" s="918"/>
      <c r="H2" s="918"/>
      <c r="I2" s="918"/>
      <c r="J2" s="918"/>
      <c r="K2" s="918"/>
      <c r="L2" s="918"/>
      <c r="M2" s="918"/>
      <c r="N2" s="918"/>
    </row>
    <row r="3" spans="1:16" ht="18" x14ac:dyDescent="0.25">
      <c r="A3" s="919" t="s">
        <v>705</v>
      </c>
      <c r="B3" s="919"/>
      <c r="C3" s="919"/>
      <c r="D3" s="919"/>
      <c r="E3" s="919"/>
      <c r="F3" s="919"/>
      <c r="G3" s="919"/>
      <c r="H3" s="919"/>
      <c r="I3" s="919"/>
      <c r="J3" s="919"/>
      <c r="K3" s="919"/>
      <c r="L3" s="919"/>
      <c r="M3" s="919"/>
      <c r="N3" s="919"/>
    </row>
    <row r="4" spans="1:16" ht="12.75" customHeight="1" x14ac:dyDescent="0.2">
      <c r="A4" s="917" t="s">
        <v>715</v>
      </c>
      <c r="B4" s="917"/>
      <c r="C4" s="917"/>
      <c r="D4" s="917"/>
      <c r="E4" s="917"/>
      <c r="F4" s="917"/>
      <c r="G4" s="917"/>
      <c r="H4" s="917"/>
      <c r="I4" s="917"/>
      <c r="J4" s="917"/>
      <c r="K4" s="917"/>
      <c r="L4" s="917"/>
      <c r="M4" s="917"/>
      <c r="N4" s="917"/>
    </row>
    <row r="5" spans="1:16" s="247" customFormat="1" ht="7.5" customHeight="1" x14ac:dyDescent="0.2">
      <c r="A5" s="917"/>
      <c r="B5" s="917"/>
      <c r="C5" s="917"/>
      <c r="D5" s="917"/>
      <c r="E5" s="917"/>
      <c r="F5" s="917"/>
      <c r="G5" s="917"/>
      <c r="H5" s="917"/>
      <c r="I5" s="917"/>
      <c r="J5" s="917"/>
      <c r="K5" s="917"/>
      <c r="L5" s="917"/>
      <c r="M5" s="917"/>
      <c r="N5" s="917"/>
      <c r="O5" s="318"/>
      <c r="P5" s="318"/>
    </row>
    <row r="6" spans="1:16" x14ac:dyDescent="0.2">
      <c r="A6" s="921"/>
      <c r="B6" s="921"/>
      <c r="C6" s="921"/>
      <c r="D6" s="921"/>
      <c r="E6" s="921"/>
      <c r="F6" s="921"/>
      <c r="G6" s="921"/>
      <c r="H6" s="921"/>
      <c r="I6" s="921"/>
      <c r="J6" s="921"/>
      <c r="K6" s="921"/>
      <c r="L6" s="921"/>
      <c r="M6" s="921"/>
      <c r="N6" s="921"/>
    </row>
    <row r="7" spans="1:16" x14ac:dyDescent="0.2">
      <c r="A7" s="912" t="s">
        <v>904</v>
      </c>
      <c r="B7" s="912"/>
      <c r="D7" s="290"/>
      <c r="E7" s="260"/>
      <c r="F7" s="260"/>
      <c r="G7" s="260"/>
      <c r="H7" s="908"/>
      <c r="I7" s="908"/>
      <c r="J7" s="908"/>
      <c r="K7" s="908"/>
      <c r="L7" s="908"/>
      <c r="M7" s="908"/>
      <c r="N7" s="908"/>
    </row>
    <row r="8" spans="1:16" ht="39" customHeight="1" x14ac:dyDescent="0.2">
      <c r="A8" s="845" t="s">
        <v>2</v>
      </c>
      <c r="B8" s="845" t="s">
        <v>3</v>
      </c>
      <c r="C8" s="923" t="s">
        <v>491</v>
      </c>
      <c r="D8" s="913" t="s">
        <v>86</v>
      </c>
      <c r="E8" s="909" t="s">
        <v>87</v>
      </c>
      <c r="F8" s="910"/>
      <c r="G8" s="910"/>
      <c r="H8" s="911"/>
      <c r="I8" s="845" t="s">
        <v>656</v>
      </c>
      <c r="J8" s="845"/>
      <c r="K8" s="845"/>
      <c r="L8" s="845"/>
      <c r="M8" s="845"/>
      <c r="N8" s="845"/>
      <c r="O8" s="916" t="s">
        <v>854</v>
      </c>
      <c r="P8" s="916"/>
    </row>
    <row r="9" spans="1:16" ht="44.45" customHeight="1" x14ac:dyDescent="0.2">
      <c r="A9" s="845"/>
      <c r="B9" s="845"/>
      <c r="C9" s="924"/>
      <c r="D9" s="914"/>
      <c r="E9" s="309" t="s">
        <v>92</v>
      </c>
      <c r="F9" s="309" t="s">
        <v>21</v>
      </c>
      <c r="G9" s="309" t="s">
        <v>43</v>
      </c>
      <c r="H9" s="309" t="s">
        <v>692</v>
      </c>
      <c r="I9" s="316" t="s">
        <v>18</v>
      </c>
      <c r="J9" s="316" t="s">
        <v>657</v>
      </c>
      <c r="K9" s="316" t="s">
        <v>658</v>
      </c>
      <c r="L9" s="316" t="s">
        <v>659</v>
      </c>
      <c r="M9" s="316" t="s">
        <v>660</v>
      </c>
      <c r="N9" s="316" t="s">
        <v>661</v>
      </c>
      <c r="O9" s="329" t="s">
        <v>868</v>
      </c>
      <c r="P9" s="329" t="s">
        <v>866</v>
      </c>
    </row>
    <row r="10" spans="1:16" s="325" customFormat="1" x14ac:dyDescent="0.2">
      <c r="A10" s="323">
        <v>1</v>
      </c>
      <c r="B10" s="323">
        <v>2</v>
      </c>
      <c r="C10" s="323">
        <v>3</v>
      </c>
      <c r="D10" s="323">
        <v>4</v>
      </c>
      <c r="E10" s="323">
        <v>5</v>
      </c>
      <c r="F10" s="323">
        <v>6</v>
      </c>
      <c r="G10" s="323">
        <v>7</v>
      </c>
      <c r="H10" s="323">
        <v>8</v>
      </c>
      <c r="I10" s="323">
        <v>9</v>
      </c>
      <c r="J10" s="323">
        <v>10</v>
      </c>
      <c r="K10" s="323">
        <v>11</v>
      </c>
      <c r="L10" s="323">
        <v>12</v>
      </c>
      <c r="M10" s="323">
        <v>13</v>
      </c>
      <c r="N10" s="323">
        <v>14</v>
      </c>
      <c r="O10" s="323">
        <v>15</v>
      </c>
      <c r="P10" s="323">
        <v>16</v>
      </c>
    </row>
    <row r="11" spans="1:16" x14ac:dyDescent="0.2">
      <c r="A11" s="536">
        <v>1</v>
      </c>
      <c r="B11" s="536" t="s">
        <v>887</v>
      </c>
      <c r="C11" s="463">
        <v>0</v>
      </c>
      <c r="D11" s="463">
        <v>0</v>
      </c>
      <c r="E11" s="463">
        <v>0</v>
      </c>
      <c r="F11" s="463">
        <v>0</v>
      </c>
      <c r="G11" s="463">
        <v>0</v>
      </c>
      <c r="H11" s="463">
        <v>0</v>
      </c>
      <c r="I11" s="463">
        <v>0</v>
      </c>
      <c r="J11" s="463">
        <v>0</v>
      </c>
      <c r="K11" s="463">
        <v>0</v>
      </c>
      <c r="L11" s="463">
        <v>0</v>
      </c>
      <c r="M11" s="463">
        <v>0</v>
      </c>
      <c r="N11" s="463">
        <v>0</v>
      </c>
      <c r="O11" s="264"/>
      <c r="P11" s="264"/>
    </row>
    <row r="12" spans="1:16" x14ac:dyDescent="0.2">
      <c r="A12" s="536">
        <v>2</v>
      </c>
      <c r="B12" s="536" t="s">
        <v>888</v>
      </c>
      <c r="C12" s="463">
        <v>0</v>
      </c>
      <c r="D12" s="463">
        <v>0</v>
      </c>
      <c r="E12" s="463">
        <v>0</v>
      </c>
      <c r="F12" s="463">
        <v>0</v>
      </c>
      <c r="G12" s="463">
        <v>0</v>
      </c>
      <c r="H12" s="463">
        <v>0</v>
      </c>
      <c r="I12" s="463">
        <v>0</v>
      </c>
      <c r="J12" s="463">
        <v>0</v>
      </c>
      <c r="K12" s="463">
        <v>0</v>
      </c>
      <c r="L12" s="463">
        <v>0</v>
      </c>
      <c r="M12" s="463">
        <v>0</v>
      </c>
      <c r="N12" s="463">
        <v>0</v>
      </c>
      <c r="O12" s="264"/>
      <c r="P12" s="264"/>
    </row>
    <row r="13" spans="1:16" x14ac:dyDescent="0.2">
      <c r="A13" s="536">
        <v>3</v>
      </c>
      <c r="B13" s="536" t="s">
        <v>889</v>
      </c>
      <c r="C13" s="463">
        <v>0</v>
      </c>
      <c r="D13" s="463">
        <v>0</v>
      </c>
      <c r="E13" s="463">
        <v>0</v>
      </c>
      <c r="F13" s="463">
        <v>0</v>
      </c>
      <c r="G13" s="463">
        <v>0</v>
      </c>
      <c r="H13" s="463">
        <v>0</v>
      </c>
      <c r="I13" s="463">
        <v>0</v>
      </c>
      <c r="J13" s="463">
        <v>0</v>
      </c>
      <c r="K13" s="463">
        <v>0</v>
      </c>
      <c r="L13" s="463">
        <v>0</v>
      </c>
      <c r="M13" s="463">
        <v>0</v>
      </c>
      <c r="N13" s="463">
        <v>0</v>
      </c>
      <c r="O13" s="264"/>
      <c r="P13" s="264"/>
    </row>
    <row r="14" spans="1:16" x14ac:dyDescent="0.2">
      <c r="A14" s="536">
        <v>4</v>
      </c>
      <c r="B14" s="536" t="s">
        <v>890</v>
      </c>
      <c r="C14" s="463">
        <v>0</v>
      </c>
      <c r="D14" s="463">
        <v>0</v>
      </c>
      <c r="E14" s="463">
        <v>0</v>
      </c>
      <c r="F14" s="463">
        <v>0</v>
      </c>
      <c r="G14" s="463">
        <v>0</v>
      </c>
      <c r="H14" s="463">
        <v>0</v>
      </c>
      <c r="I14" s="463">
        <v>0</v>
      </c>
      <c r="J14" s="463">
        <v>0</v>
      </c>
      <c r="K14" s="463">
        <v>0</v>
      </c>
      <c r="L14" s="463">
        <v>0</v>
      </c>
      <c r="M14" s="463">
        <v>0</v>
      </c>
      <c r="N14" s="463">
        <v>0</v>
      </c>
      <c r="O14" s="264"/>
      <c r="P14" s="264"/>
    </row>
    <row r="15" spans="1:16" x14ac:dyDescent="0.2">
      <c r="A15" s="536">
        <v>5</v>
      </c>
      <c r="B15" s="536" t="s">
        <v>891</v>
      </c>
      <c r="C15" s="463">
        <v>0</v>
      </c>
      <c r="D15" s="463">
        <v>0</v>
      </c>
      <c r="E15" s="463">
        <v>0</v>
      </c>
      <c r="F15" s="463">
        <v>0</v>
      </c>
      <c r="G15" s="463">
        <v>0</v>
      </c>
      <c r="H15" s="463">
        <v>0</v>
      </c>
      <c r="I15" s="463">
        <v>0</v>
      </c>
      <c r="J15" s="463">
        <v>0</v>
      </c>
      <c r="K15" s="463">
        <v>0</v>
      </c>
      <c r="L15" s="463">
        <v>0</v>
      </c>
      <c r="M15" s="463">
        <v>0</v>
      </c>
      <c r="N15" s="463">
        <v>0</v>
      </c>
      <c r="O15" s="264"/>
      <c r="P15" s="264"/>
    </row>
    <row r="16" spans="1:16" x14ac:dyDescent="0.2">
      <c r="A16" s="536">
        <v>6</v>
      </c>
      <c r="B16" s="536" t="s">
        <v>892</v>
      </c>
      <c r="C16" s="463">
        <v>0</v>
      </c>
      <c r="D16" s="463">
        <v>0</v>
      </c>
      <c r="E16" s="463">
        <v>0</v>
      </c>
      <c r="F16" s="463">
        <v>0</v>
      </c>
      <c r="G16" s="463">
        <v>0</v>
      </c>
      <c r="H16" s="463">
        <v>0</v>
      </c>
      <c r="I16" s="463">
        <v>0</v>
      </c>
      <c r="J16" s="463">
        <v>0</v>
      </c>
      <c r="K16" s="463">
        <v>0</v>
      </c>
      <c r="L16" s="463">
        <v>0</v>
      </c>
      <c r="M16" s="463">
        <v>0</v>
      </c>
      <c r="N16" s="463">
        <v>0</v>
      </c>
      <c r="O16" s="264"/>
      <c r="P16" s="264"/>
    </row>
    <row r="17" spans="1:16" x14ac:dyDescent="0.2">
      <c r="A17" s="536">
        <v>7</v>
      </c>
      <c r="B17" s="536" t="s">
        <v>893</v>
      </c>
      <c r="C17" s="463">
        <v>0</v>
      </c>
      <c r="D17" s="463">
        <v>0</v>
      </c>
      <c r="E17" s="463">
        <v>0</v>
      </c>
      <c r="F17" s="463">
        <v>0</v>
      </c>
      <c r="G17" s="463">
        <v>0</v>
      </c>
      <c r="H17" s="463">
        <v>0</v>
      </c>
      <c r="I17" s="463">
        <v>0</v>
      </c>
      <c r="J17" s="463">
        <v>0</v>
      </c>
      <c r="K17" s="463">
        <v>0</v>
      </c>
      <c r="L17" s="463">
        <v>0</v>
      </c>
      <c r="M17" s="463">
        <v>0</v>
      </c>
      <c r="N17" s="463">
        <v>0</v>
      </c>
      <c r="O17" s="264"/>
      <c r="P17" s="264"/>
    </row>
    <row r="18" spans="1:16" x14ac:dyDescent="0.2">
      <c r="A18" s="536">
        <v>8</v>
      </c>
      <c r="B18" s="536" t="s">
        <v>894</v>
      </c>
      <c r="C18" s="463">
        <v>0</v>
      </c>
      <c r="D18" s="463">
        <v>0</v>
      </c>
      <c r="E18" s="463">
        <v>0</v>
      </c>
      <c r="F18" s="463">
        <v>0</v>
      </c>
      <c r="G18" s="463">
        <v>0</v>
      </c>
      <c r="H18" s="463">
        <v>0</v>
      </c>
      <c r="I18" s="463">
        <v>0</v>
      </c>
      <c r="J18" s="463">
        <v>0</v>
      </c>
      <c r="K18" s="463">
        <v>0</v>
      </c>
      <c r="L18" s="463">
        <v>0</v>
      </c>
      <c r="M18" s="463">
        <v>0</v>
      </c>
      <c r="N18" s="463">
        <v>0</v>
      </c>
      <c r="O18" s="264"/>
      <c r="P18" s="264"/>
    </row>
    <row r="19" spans="1:16" x14ac:dyDescent="0.2">
      <c r="A19" s="536">
        <v>9</v>
      </c>
      <c r="B19" s="536" t="s">
        <v>895</v>
      </c>
      <c r="C19" s="463">
        <v>0</v>
      </c>
      <c r="D19" s="463">
        <v>0</v>
      </c>
      <c r="E19" s="463">
        <v>0</v>
      </c>
      <c r="F19" s="463">
        <v>0</v>
      </c>
      <c r="G19" s="463">
        <v>0</v>
      </c>
      <c r="H19" s="463">
        <v>0</v>
      </c>
      <c r="I19" s="463">
        <v>0</v>
      </c>
      <c r="J19" s="463">
        <v>0</v>
      </c>
      <c r="K19" s="463">
        <v>0</v>
      </c>
      <c r="L19" s="463">
        <v>0</v>
      </c>
      <c r="M19" s="463">
        <v>0</v>
      </c>
      <c r="N19" s="463">
        <v>0</v>
      </c>
      <c r="O19" s="264"/>
      <c r="P19" s="264"/>
    </row>
    <row r="20" spans="1:16" x14ac:dyDescent="0.2">
      <c r="A20" s="536">
        <v>10</v>
      </c>
      <c r="B20" s="536" t="s">
        <v>896</v>
      </c>
      <c r="C20" s="463">
        <v>0</v>
      </c>
      <c r="D20" s="463">
        <v>0</v>
      </c>
      <c r="E20" s="463">
        <v>0</v>
      </c>
      <c r="F20" s="463">
        <v>0</v>
      </c>
      <c r="G20" s="463">
        <v>0</v>
      </c>
      <c r="H20" s="463">
        <v>0</v>
      </c>
      <c r="I20" s="463">
        <v>0</v>
      </c>
      <c r="J20" s="463">
        <v>0</v>
      </c>
      <c r="K20" s="463">
        <v>0</v>
      </c>
      <c r="L20" s="463">
        <v>0</v>
      </c>
      <c r="M20" s="463">
        <v>0</v>
      </c>
      <c r="N20" s="463">
        <v>0</v>
      </c>
      <c r="O20" s="264"/>
      <c r="P20" s="264"/>
    </row>
    <row r="21" spans="1:16" x14ac:dyDescent="0.2">
      <c r="A21" s="536">
        <v>11</v>
      </c>
      <c r="B21" s="536" t="s">
        <v>897</v>
      </c>
      <c r="C21" s="463">
        <v>0</v>
      </c>
      <c r="D21" s="463">
        <v>0</v>
      </c>
      <c r="E21" s="463">
        <v>0</v>
      </c>
      <c r="F21" s="463">
        <v>0</v>
      </c>
      <c r="G21" s="463">
        <v>0</v>
      </c>
      <c r="H21" s="463">
        <v>0</v>
      </c>
      <c r="I21" s="463">
        <v>0</v>
      </c>
      <c r="J21" s="463">
        <v>0</v>
      </c>
      <c r="K21" s="463">
        <v>0</v>
      </c>
      <c r="L21" s="463">
        <v>0</v>
      </c>
      <c r="M21" s="463">
        <v>0</v>
      </c>
      <c r="N21" s="463">
        <v>0</v>
      </c>
      <c r="O21" s="264"/>
      <c r="P21" s="264"/>
    </row>
    <row r="22" spans="1:16" x14ac:dyDescent="0.2">
      <c r="A22" s="536">
        <v>12</v>
      </c>
      <c r="B22" s="536" t="s">
        <v>898</v>
      </c>
      <c r="C22" s="463">
        <v>0</v>
      </c>
      <c r="D22" s="463">
        <v>0</v>
      </c>
      <c r="E22" s="463">
        <v>0</v>
      </c>
      <c r="F22" s="463">
        <v>0</v>
      </c>
      <c r="G22" s="463">
        <v>0</v>
      </c>
      <c r="H22" s="463">
        <v>0</v>
      </c>
      <c r="I22" s="463">
        <v>0</v>
      </c>
      <c r="J22" s="463">
        <v>0</v>
      </c>
      <c r="K22" s="463">
        <v>0</v>
      </c>
      <c r="L22" s="463">
        <v>0</v>
      </c>
      <c r="M22" s="463">
        <v>0</v>
      </c>
      <c r="N22" s="463">
        <v>0</v>
      </c>
      <c r="O22" s="264"/>
      <c r="P22" s="264"/>
    </row>
    <row r="23" spans="1:16" x14ac:dyDescent="0.2">
      <c r="A23" s="536">
        <v>13</v>
      </c>
      <c r="B23" s="536" t="s">
        <v>899</v>
      </c>
      <c r="C23" s="463">
        <v>0</v>
      </c>
      <c r="D23" s="463">
        <v>0</v>
      </c>
      <c r="E23" s="463">
        <v>0</v>
      </c>
      <c r="F23" s="463">
        <v>0</v>
      </c>
      <c r="G23" s="463">
        <v>0</v>
      </c>
      <c r="H23" s="463">
        <v>0</v>
      </c>
      <c r="I23" s="463">
        <v>0</v>
      </c>
      <c r="J23" s="463">
        <v>0</v>
      </c>
      <c r="K23" s="463">
        <v>0</v>
      </c>
      <c r="L23" s="463">
        <v>0</v>
      </c>
      <c r="M23" s="463">
        <v>0</v>
      </c>
      <c r="N23" s="463">
        <v>0</v>
      </c>
      <c r="O23" s="264"/>
      <c r="P23" s="264"/>
    </row>
    <row r="24" spans="1:16" x14ac:dyDescent="0.2">
      <c r="A24" s="536">
        <v>14</v>
      </c>
      <c r="B24" s="536" t="s">
        <v>900</v>
      </c>
      <c r="C24" s="463">
        <v>0</v>
      </c>
      <c r="D24" s="463">
        <v>0</v>
      </c>
      <c r="E24" s="463">
        <v>0</v>
      </c>
      <c r="F24" s="463">
        <v>0</v>
      </c>
      <c r="G24" s="463">
        <v>0</v>
      </c>
      <c r="H24" s="463">
        <v>0</v>
      </c>
      <c r="I24" s="463">
        <v>0</v>
      </c>
      <c r="J24" s="463">
        <v>0</v>
      </c>
      <c r="K24" s="463">
        <v>0</v>
      </c>
      <c r="L24" s="463">
        <v>0</v>
      </c>
      <c r="M24" s="463">
        <v>0</v>
      </c>
      <c r="N24" s="463">
        <v>0</v>
      </c>
      <c r="O24" s="264"/>
      <c r="P24" s="264"/>
    </row>
    <row r="25" spans="1:16" x14ac:dyDescent="0.2">
      <c r="A25" s="534"/>
      <c r="B25" s="534" t="s">
        <v>18</v>
      </c>
      <c r="C25" s="463">
        <v>0</v>
      </c>
      <c r="D25" s="463">
        <v>0</v>
      </c>
      <c r="E25" s="463">
        <v>0</v>
      </c>
      <c r="F25" s="463">
        <v>0</v>
      </c>
      <c r="G25" s="463">
        <v>0</v>
      </c>
      <c r="H25" s="463">
        <v>0</v>
      </c>
      <c r="I25" s="463">
        <v>0</v>
      </c>
      <c r="J25" s="463">
        <v>0</v>
      </c>
      <c r="K25" s="463">
        <v>0</v>
      </c>
      <c r="L25" s="463">
        <v>0</v>
      </c>
      <c r="M25" s="463">
        <v>0</v>
      </c>
      <c r="N25" s="463">
        <v>0</v>
      </c>
      <c r="O25" s="264"/>
      <c r="P25" s="264"/>
    </row>
    <row r="26" spans="1:16" x14ac:dyDescent="0.2">
      <c r="A26" s="265"/>
      <c r="B26" s="265"/>
      <c r="C26" s="265"/>
      <c r="D26" s="265"/>
      <c r="E26" s="260"/>
      <c r="F26" s="260"/>
      <c r="G26" s="260"/>
      <c r="H26" s="260"/>
      <c r="I26" s="260"/>
      <c r="J26" s="260"/>
      <c r="K26" s="260"/>
      <c r="L26" s="260"/>
      <c r="M26" s="260"/>
      <c r="N26" s="260"/>
    </row>
    <row r="27" spans="1:16" x14ac:dyDescent="0.2">
      <c r="A27" s="266"/>
      <c r="B27" s="267"/>
      <c r="C27" s="267"/>
      <c r="D27" s="265"/>
      <c r="E27" s="260"/>
      <c r="F27" s="260"/>
      <c r="G27" s="260"/>
      <c r="H27" s="260"/>
      <c r="I27" s="260"/>
      <c r="J27" s="260"/>
      <c r="K27" s="260"/>
      <c r="L27" s="260"/>
      <c r="M27" s="260"/>
      <c r="N27" s="260"/>
    </row>
    <row r="28" spans="1:16" x14ac:dyDescent="0.2">
      <c r="A28" s="268"/>
      <c r="B28" s="268"/>
      <c r="C28" s="268"/>
      <c r="E28" s="260"/>
      <c r="F28" s="260"/>
      <c r="G28" s="260"/>
      <c r="H28" s="260"/>
      <c r="I28" s="260"/>
      <c r="J28" s="260"/>
      <c r="K28" s="260"/>
      <c r="L28" s="260"/>
      <c r="M28" s="260"/>
      <c r="N28" s="260"/>
    </row>
    <row r="29" spans="1:16" x14ac:dyDescent="0.2">
      <c r="A29" s="268"/>
      <c r="B29" s="268"/>
      <c r="C29" s="268"/>
      <c r="E29" s="260"/>
      <c r="F29" s="260"/>
      <c r="G29" s="260"/>
      <c r="H29" s="260"/>
      <c r="I29" s="260"/>
      <c r="J29" s="260"/>
      <c r="K29" s="260"/>
      <c r="L29" s="260"/>
      <c r="M29" s="260"/>
      <c r="N29" s="260"/>
    </row>
    <row r="30" spans="1:16" x14ac:dyDescent="0.2">
      <c r="A30" s="268"/>
      <c r="B30" s="268"/>
      <c r="C30" s="268"/>
      <c r="E30" s="260"/>
      <c r="F30" s="260"/>
      <c r="G30" s="260"/>
      <c r="H30" s="260"/>
      <c r="I30" s="260"/>
      <c r="J30" s="260"/>
      <c r="K30" s="260"/>
      <c r="L30" s="260"/>
      <c r="M30" s="260"/>
      <c r="N30" s="260"/>
    </row>
    <row r="31" spans="1:16" x14ac:dyDescent="0.2">
      <c r="A31" s="268"/>
      <c r="B31" s="268"/>
      <c r="C31" s="268"/>
      <c r="E31" s="260"/>
      <c r="F31" s="260"/>
      <c r="G31" s="260"/>
      <c r="H31" s="260"/>
      <c r="I31" s="260"/>
      <c r="J31" s="260"/>
      <c r="K31" s="260"/>
      <c r="L31" s="260"/>
      <c r="M31" s="260"/>
      <c r="N31" s="260"/>
    </row>
    <row r="32" spans="1:16" x14ac:dyDescent="0.2">
      <c r="A32" s="268" t="s">
        <v>1033</v>
      </c>
      <c r="D32" s="268"/>
      <c r="E32" s="260"/>
      <c r="F32" s="268"/>
      <c r="G32" s="268"/>
      <c r="H32" s="268"/>
      <c r="I32" s="268"/>
      <c r="J32" s="268"/>
      <c r="K32" s="268"/>
      <c r="L32" s="268" t="s">
        <v>901</v>
      </c>
      <c r="M32" s="268"/>
      <c r="N32" s="268"/>
    </row>
    <row r="33" spans="1:14" ht="12.75" customHeight="1" x14ac:dyDescent="0.2">
      <c r="E33" s="268"/>
      <c r="F33" s="915" t="s">
        <v>13</v>
      </c>
      <c r="G33" s="915"/>
      <c r="H33" s="915"/>
      <c r="I33" s="915"/>
      <c r="J33" s="915"/>
      <c r="K33" s="915"/>
      <c r="L33" s="915"/>
      <c r="M33" s="915"/>
      <c r="N33" s="915"/>
    </row>
    <row r="34" spans="1:14" ht="12.75" customHeight="1" x14ac:dyDescent="0.2">
      <c r="E34" s="915" t="s">
        <v>902</v>
      </c>
      <c r="F34" s="915"/>
      <c r="G34" s="915"/>
      <c r="H34" s="915"/>
      <c r="I34" s="915"/>
      <c r="J34" s="915"/>
      <c r="K34" s="915"/>
      <c r="L34" s="915"/>
      <c r="M34" s="915"/>
      <c r="N34" s="915"/>
    </row>
    <row r="35" spans="1:14" x14ac:dyDescent="0.2">
      <c r="A35" s="268"/>
      <c r="B35" s="268"/>
      <c r="E35" s="260"/>
      <c r="F35" s="268"/>
      <c r="G35" s="268"/>
      <c r="H35" s="268"/>
      <c r="I35" s="268"/>
      <c r="J35" s="268"/>
      <c r="K35" s="268"/>
      <c r="L35" s="268" t="s">
        <v>855</v>
      </c>
      <c r="M35" s="268"/>
      <c r="N35" s="268"/>
    </row>
    <row r="37" spans="1:14" x14ac:dyDescent="0.2">
      <c r="A37" s="907"/>
      <c r="B37" s="907"/>
      <c r="C37" s="907"/>
      <c r="D37" s="907"/>
      <c r="E37" s="907"/>
      <c r="F37" s="907"/>
      <c r="G37" s="907"/>
      <c r="H37" s="907"/>
      <c r="I37" s="907"/>
      <c r="J37" s="907"/>
      <c r="K37" s="907"/>
      <c r="L37" s="907"/>
      <c r="M37" s="907"/>
      <c r="N37" s="907"/>
    </row>
  </sheetData>
  <mergeCells count="18">
    <mergeCell ref="O8:P8"/>
    <mergeCell ref="I8:N8"/>
    <mergeCell ref="A6:N6"/>
    <mergeCell ref="D1:E1"/>
    <mergeCell ref="M1:N1"/>
    <mergeCell ref="A2:N2"/>
    <mergeCell ref="A3:N3"/>
    <mergeCell ref="A4:N5"/>
    <mergeCell ref="F33:N33"/>
    <mergeCell ref="E34:N34"/>
    <mergeCell ref="A37:N37"/>
    <mergeCell ref="C8:C9"/>
    <mergeCell ref="A7:B7"/>
    <mergeCell ref="H7:N7"/>
    <mergeCell ref="A8:A9"/>
    <mergeCell ref="B8:B9"/>
    <mergeCell ref="D8:D9"/>
    <mergeCell ref="E8:H8"/>
  </mergeCells>
  <printOptions horizontalCentered="1"/>
  <pageMargins left="0.70866141732283472" right="0.70866141732283472" top="0.23622047244094491" bottom="0" header="0.31496062992125984" footer="0.31496062992125984"/>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2"/>
  <sheetViews>
    <sheetView view="pageBreakPreview" zoomScale="80" zoomScaleNormal="70" zoomScaleSheetLayoutView="80" workbookViewId="0">
      <selection activeCell="A30" sqref="A30:V30"/>
    </sheetView>
  </sheetViews>
  <sheetFormatPr defaultColWidth="9.140625" defaultRowHeight="12.75" x14ac:dyDescent="0.2"/>
  <cols>
    <col min="1" max="1" width="7.28515625" style="190" customWidth="1"/>
    <col min="2" max="2" width="26" style="190" customWidth="1"/>
    <col min="3" max="3" width="10.7109375" style="190" customWidth="1"/>
    <col min="4" max="5" width="8.28515625" style="190" customWidth="1"/>
    <col min="6" max="6" width="13.7109375" style="190" customWidth="1"/>
    <col min="7" max="9" width="10.7109375" style="190" customWidth="1"/>
    <col min="10" max="10" width="12.42578125" style="190" customWidth="1"/>
    <col min="11" max="11" width="10.5703125" style="190" customWidth="1"/>
    <col min="12" max="12" width="10" style="190" customWidth="1"/>
    <col min="13" max="13" width="9.140625" style="190"/>
    <col min="14" max="14" width="11.7109375" style="190" customWidth="1"/>
    <col min="15" max="15" width="9.28515625" style="190" bestFit="1" customWidth="1"/>
    <col min="16" max="17" width="9.140625" style="190"/>
    <col min="18" max="18" width="12" style="190" customWidth="1"/>
    <col min="19" max="21" width="8.85546875" style="190" customWidth="1"/>
    <col min="22" max="22" width="11.7109375" style="190" customWidth="1"/>
    <col min="23" max="16384" width="9.140625" style="190"/>
  </cols>
  <sheetData>
    <row r="1" spans="1:24" ht="15" x14ac:dyDescent="0.2">
      <c r="V1" s="191" t="s">
        <v>545</v>
      </c>
    </row>
    <row r="2" spans="1:24" ht="15.75" x14ac:dyDescent="0.25">
      <c r="G2" s="127" t="s">
        <v>0</v>
      </c>
      <c r="H2" s="127"/>
      <c r="I2" s="127"/>
      <c r="O2" s="87"/>
      <c r="P2" s="87"/>
      <c r="Q2" s="87"/>
      <c r="R2" s="87"/>
    </row>
    <row r="3" spans="1:24" ht="20.25" x14ac:dyDescent="0.3">
      <c r="C3" s="701" t="s">
        <v>705</v>
      </c>
      <c r="D3" s="701"/>
      <c r="E3" s="701"/>
      <c r="F3" s="701"/>
      <c r="G3" s="701"/>
      <c r="H3" s="701"/>
      <c r="I3" s="701"/>
      <c r="J3" s="701"/>
      <c r="K3" s="701"/>
      <c r="L3" s="701"/>
      <c r="M3" s="701"/>
      <c r="N3" s="701"/>
      <c r="O3" s="131"/>
      <c r="P3" s="131"/>
      <c r="Q3" s="131"/>
      <c r="R3" s="131"/>
      <c r="S3" s="131"/>
      <c r="T3" s="131"/>
      <c r="U3" s="131"/>
      <c r="V3" s="131"/>
      <c r="W3" s="131"/>
      <c r="X3" s="131"/>
    </row>
    <row r="4" spans="1:24" ht="18" x14ac:dyDescent="0.25">
      <c r="C4" s="192"/>
      <c r="D4" s="192"/>
      <c r="E4" s="192"/>
      <c r="F4" s="192"/>
      <c r="G4" s="192"/>
      <c r="H4" s="192"/>
      <c r="I4" s="192"/>
      <c r="J4" s="192"/>
      <c r="K4" s="192"/>
      <c r="L4" s="192"/>
      <c r="M4" s="192"/>
      <c r="N4" s="192"/>
      <c r="O4" s="192"/>
      <c r="P4" s="192"/>
      <c r="Q4" s="192"/>
      <c r="R4" s="192"/>
      <c r="S4" s="192"/>
      <c r="T4" s="192"/>
      <c r="U4" s="192"/>
      <c r="V4" s="192"/>
    </row>
    <row r="5" spans="1:24" ht="15.75" x14ac:dyDescent="0.25">
      <c r="B5" s="702" t="s">
        <v>846</v>
      </c>
      <c r="C5" s="702"/>
      <c r="D5" s="702"/>
      <c r="E5" s="702"/>
      <c r="F5" s="702"/>
      <c r="G5" s="702"/>
      <c r="H5" s="702"/>
      <c r="I5" s="702"/>
      <c r="J5" s="702"/>
      <c r="K5" s="702"/>
      <c r="L5" s="702"/>
      <c r="M5" s="702"/>
      <c r="N5" s="702"/>
      <c r="O5" s="702"/>
      <c r="P5" s="702"/>
      <c r="Q5" s="702"/>
      <c r="R5" s="702"/>
      <c r="S5" s="702"/>
      <c r="T5" s="88"/>
      <c r="U5" s="703" t="s">
        <v>251</v>
      </c>
      <c r="V5" s="704"/>
    </row>
    <row r="6" spans="1:24" ht="15" x14ac:dyDescent="0.2">
      <c r="K6" s="87"/>
      <c r="L6" s="87"/>
      <c r="M6" s="87"/>
      <c r="N6" s="87"/>
      <c r="O6" s="87"/>
      <c r="P6" s="87"/>
      <c r="Q6" s="87"/>
      <c r="R6" s="87"/>
    </row>
    <row r="7" spans="1:24" x14ac:dyDescent="0.2">
      <c r="A7" s="678" t="s">
        <v>904</v>
      </c>
      <c r="B7" s="678"/>
      <c r="O7" s="705" t="s">
        <v>781</v>
      </c>
      <c r="P7" s="705"/>
      <c r="Q7" s="705"/>
      <c r="R7" s="705"/>
      <c r="S7" s="705"/>
      <c r="T7" s="705"/>
      <c r="U7" s="705"/>
      <c r="V7" s="705"/>
    </row>
    <row r="8" spans="1:24" ht="35.25" customHeight="1" x14ac:dyDescent="0.2">
      <c r="A8" s="684" t="s">
        <v>2</v>
      </c>
      <c r="B8" s="684" t="s">
        <v>147</v>
      </c>
      <c r="C8" s="685" t="s">
        <v>148</v>
      </c>
      <c r="D8" s="685"/>
      <c r="E8" s="685"/>
      <c r="F8" s="685" t="s">
        <v>149</v>
      </c>
      <c r="G8" s="684" t="s">
        <v>180</v>
      </c>
      <c r="H8" s="684"/>
      <c r="I8" s="684"/>
      <c r="J8" s="684"/>
      <c r="K8" s="684"/>
      <c r="L8" s="684"/>
      <c r="M8" s="684"/>
      <c r="N8" s="684"/>
      <c r="O8" s="684" t="s">
        <v>181</v>
      </c>
      <c r="P8" s="684"/>
      <c r="Q8" s="684"/>
      <c r="R8" s="684"/>
      <c r="S8" s="684"/>
      <c r="T8" s="684"/>
      <c r="U8" s="684"/>
      <c r="V8" s="684"/>
    </row>
    <row r="9" spans="1:24" ht="15" x14ac:dyDescent="0.2">
      <c r="A9" s="684"/>
      <c r="B9" s="684"/>
      <c r="C9" s="685" t="s">
        <v>252</v>
      </c>
      <c r="D9" s="685" t="s">
        <v>44</v>
      </c>
      <c r="E9" s="685" t="s">
        <v>45</v>
      </c>
      <c r="F9" s="685"/>
      <c r="G9" s="684" t="s">
        <v>182</v>
      </c>
      <c r="H9" s="684"/>
      <c r="I9" s="684"/>
      <c r="J9" s="684"/>
      <c r="K9" s="684" t="s">
        <v>166</v>
      </c>
      <c r="L9" s="684"/>
      <c r="M9" s="684"/>
      <c r="N9" s="684"/>
      <c r="O9" s="684" t="s">
        <v>150</v>
      </c>
      <c r="P9" s="684"/>
      <c r="Q9" s="684"/>
      <c r="R9" s="684"/>
      <c r="S9" s="684" t="s">
        <v>165</v>
      </c>
      <c r="T9" s="684"/>
      <c r="U9" s="684"/>
      <c r="V9" s="684"/>
    </row>
    <row r="10" spans="1:24" x14ac:dyDescent="0.2">
      <c r="A10" s="684"/>
      <c r="B10" s="684"/>
      <c r="C10" s="685"/>
      <c r="D10" s="685"/>
      <c r="E10" s="685"/>
      <c r="F10" s="685"/>
      <c r="G10" s="686" t="s">
        <v>151</v>
      </c>
      <c r="H10" s="687"/>
      <c r="I10" s="688"/>
      <c r="J10" s="692" t="s">
        <v>152</v>
      </c>
      <c r="K10" s="695" t="s">
        <v>151</v>
      </c>
      <c r="L10" s="696"/>
      <c r="M10" s="697"/>
      <c r="N10" s="692" t="s">
        <v>152</v>
      </c>
      <c r="O10" s="695" t="s">
        <v>151</v>
      </c>
      <c r="P10" s="696"/>
      <c r="Q10" s="697"/>
      <c r="R10" s="692" t="s">
        <v>152</v>
      </c>
      <c r="S10" s="695" t="s">
        <v>151</v>
      </c>
      <c r="T10" s="696"/>
      <c r="U10" s="697"/>
      <c r="V10" s="692" t="s">
        <v>152</v>
      </c>
    </row>
    <row r="11" spans="1:24" ht="15" customHeight="1" x14ac:dyDescent="0.2">
      <c r="A11" s="684"/>
      <c r="B11" s="684"/>
      <c r="C11" s="685"/>
      <c r="D11" s="685"/>
      <c r="E11" s="685"/>
      <c r="F11" s="685"/>
      <c r="G11" s="689"/>
      <c r="H11" s="690"/>
      <c r="I11" s="691"/>
      <c r="J11" s="693"/>
      <c r="K11" s="698"/>
      <c r="L11" s="699"/>
      <c r="M11" s="700"/>
      <c r="N11" s="693"/>
      <c r="O11" s="698"/>
      <c r="P11" s="699"/>
      <c r="Q11" s="700"/>
      <c r="R11" s="693"/>
      <c r="S11" s="698"/>
      <c r="T11" s="699"/>
      <c r="U11" s="700"/>
      <c r="V11" s="693"/>
    </row>
    <row r="12" spans="1:24" ht="15" x14ac:dyDescent="0.2">
      <c r="A12" s="684"/>
      <c r="B12" s="684"/>
      <c r="C12" s="685"/>
      <c r="D12" s="685"/>
      <c r="E12" s="685"/>
      <c r="F12" s="685"/>
      <c r="G12" s="194" t="s">
        <v>252</v>
      </c>
      <c r="H12" s="194" t="s">
        <v>44</v>
      </c>
      <c r="I12" s="195" t="s">
        <v>45</v>
      </c>
      <c r="J12" s="694"/>
      <c r="K12" s="193" t="s">
        <v>252</v>
      </c>
      <c r="L12" s="193" t="s">
        <v>44</v>
      </c>
      <c r="M12" s="193" t="s">
        <v>45</v>
      </c>
      <c r="N12" s="694"/>
      <c r="O12" s="193" t="s">
        <v>252</v>
      </c>
      <c r="P12" s="193" t="s">
        <v>44</v>
      </c>
      <c r="Q12" s="193" t="s">
        <v>45</v>
      </c>
      <c r="R12" s="694"/>
      <c r="S12" s="193" t="s">
        <v>252</v>
      </c>
      <c r="T12" s="193" t="s">
        <v>44</v>
      </c>
      <c r="U12" s="193" t="s">
        <v>45</v>
      </c>
      <c r="V12" s="694"/>
    </row>
    <row r="13" spans="1:24" ht="15" x14ac:dyDescent="0.2">
      <c r="A13" s="193">
        <v>1</v>
      </c>
      <c r="B13" s="193">
        <v>2</v>
      </c>
      <c r="C13" s="193">
        <v>3</v>
      </c>
      <c r="D13" s="193">
        <v>4</v>
      </c>
      <c r="E13" s="193">
        <v>5</v>
      </c>
      <c r="F13" s="193">
        <v>6</v>
      </c>
      <c r="G13" s="193">
        <v>7</v>
      </c>
      <c r="H13" s="193">
        <v>8</v>
      </c>
      <c r="I13" s="193">
        <v>9</v>
      </c>
      <c r="J13" s="193">
        <v>10</v>
      </c>
      <c r="K13" s="193">
        <v>11</v>
      </c>
      <c r="L13" s="193">
        <v>12</v>
      </c>
      <c r="M13" s="193">
        <v>13</v>
      </c>
      <c r="N13" s="193">
        <v>14</v>
      </c>
      <c r="O13" s="193">
        <v>15</v>
      </c>
      <c r="P13" s="193">
        <v>16</v>
      </c>
      <c r="Q13" s="193">
        <v>17</v>
      </c>
      <c r="R13" s="193">
        <v>18</v>
      </c>
      <c r="S13" s="193">
        <v>19</v>
      </c>
      <c r="T13" s="193">
        <v>20</v>
      </c>
      <c r="U13" s="193">
        <v>21</v>
      </c>
      <c r="V13" s="193">
        <v>22</v>
      </c>
    </row>
    <row r="14" spans="1:24" ht="15" x14ac:dyDescent="0.2">
      <c r="A14" s="679" t="s">
        <v>212</v>
      </c>
      <c r="B14" s="680"/>
      <c r="C14" s="193"/>
      <c r="D14" s="193"/>
      <c r="E14" s="193"/>
      <c r="F14" s="193"/>
      <c r="G14" s="193"/>
      <c r="H14" s="193"/>
      <c r="I14" s="193"/>
      <c r="J14" s="193"/>
      <c r="K14" s="193"/>
      <c r="L14" s="193"/>
      <c r="M14" s="193"/>
      <c r="N14" s="193"/>
      <c r="O14" s="193"/>
      <c r="P14" s="193"/>
      <c r="Q14" s="193"/>
      <c r="R14" s="193"/>
      <c r="S14" s="193"/>
      <c r="T14" s="193"/>
      <c r="U14" s="193"/>
      <c r="V14" s="193"/>
    </row>
    <row r="15" spans="1:24" ht="15" x14ac:dyDescent="0.2">
      <c r="A15" s="193">
        <v>1</v>
      </c>
      <c r="B15" s="196" t="s">
        <v>211</v>
      </c>
      <c r="C15" s="197">
        <v>4202.4399999999996</v>
      </c>
      <c r="D15" s="197">
        <v>427.83</v>
      </c>
      <c r="E15" s="197">
        <v>81.510000000000005</v>
      </c>
      <c r="F15" s="197" t="s">
        <v>1007</v>
      </c>
      <c r="G15" s="576">
        <v>56735.55</v>
      </c>
      <c r="H15" s="576">
        <v>5775.97</v>
      </c>
      <c r="I15" s="576">
        <v>1100.48</v>
      </c>
      <c r="J15" s="577">
        <v>42888</v>
      </c>
      <c r="K15" s="576">
        <v>989</v>
      </c>
      <c r="L15" s="576">
        <v>100.68</v>
      </c>
      <c r="M15" s="576">
        <v>19.18</v>
      </c>
      <c r="N15" s="577">
        <v>43255</v>
      </c>
      <c r="O15" s="576">
        <v>3878.67</v>
      </c>
      <c r="P15" s="576">
        <v>394.87</v>
      </c>
      <c r="Q15" s="576">
        <v>75.23</v>
      </c>
      <c r="R15" s="577">
        <v>43255</v>
      </c>
      <c r="S15" s="576">
        <v>20404.810000000001</v>
      </c>
      <c r="T15" s="576">
        <v>2077.31</v>
      </c>
      <c r="U15" s="576">
        <v>395.79</v>
      </c>
      <c r="V15" s="577">
        <v>43255</v>
      </c>
    </row>
    <row r="16" spans="1:24" ht="15" x14ac:dyDescent="0.2">
      <c r="A16" s="193">
        <v>2</v>
      </c>
      <c r="B16" s="196" t="s">
        <v>153</v>
      </c>
      <c r="C16" s="197">
        <v>5454.59</v>
      </c>
      <c r="D16" s="197">
        <v>555.30999999999995</v>
      </c>
      <c r="E16" s="197">
        <v>105.8</v>
      </c>
      <c r="F16" s="197" t="s">
        <v>1008</v>
      </c>
      <c r="G16" s="576"/>
      <c r="H16" s="576"/>
      <c r="I16" s="576"/>
      <c r="J16" s="577"/>
      <c r="K16" s="576">
        <v>659.35</v>
      </c>
      <c r="L16" s="576">
        <v>67.12</v>
      </c>
      <c r="M16" s="576">
        <v>12.79</v>
      </c>
      <c r="N16" s="577">
        <v>43351</v>
      </c>
      <c r="O16" s="576">
        <v>5171.57</v>
      </c>
      <c r="P16" s="576">
        <v>526.49</v>
      </c>
      <c r="Q16" s="576">
        <v>100.31</v>
      </c>
      <c r="R16" s="577">
        <v>43351</v>
      </c>
      <c r="S16" s="576">
        <v>20404.8</v>
      </c>
      <c r="T16" s="576">
        <v>2077.31</v>
      </c>
      <c r="U16" s="576">
        <v>395.79</v>
      </c>
      <c r="V16" s="577">
        <v>43390</v>
      </c>
    </row>
    <row r="17" spans="1:24" ht="15" x14ac:dyDescent="0.2">
      <c r="A17" s="193">
        <v>3</v>
      </c>
      <c r="B17" s="196" t="s">
        <v>154</v>
      </c>
      <c r="C17" s="197">
        <v>8053.1</v>
      </c>
      <c r="D17" s="197">
        <v>819.85</v>
      </c>
      <c r="E17" s="197">
        <v>156.19999999999999</v>
      </c>
      <c r="F17" s="197" t="s">
        <v>1009</v>
      </c>
      <c r="G17" s="576"/>
      <c r="H17" s="576"/>
      <c r="I17" s="576"/>
      <c r="J17" s="577"/>
      <c r="K17" s="576"/>
      <c r="L17" s="576"/>
      <c r="M17" s="576"/>
      <c r="N17" s="577"/>
      <c r="O17" s="576">
        <v>3878.67</v>
      </c>
      <c r="P17" s="576">
        <v>394.87</v>
      </c>
      <c r="Q17" s="576">
        <v>75.23</v>
      </c>
      <c r="R17" s="577">
        <v>43111</v>
      </c>
      <c r="S17" s="576"/>
      <c r="T17" s="576"/>
      <c r="U17" s="576"/>
      <c r="V17" s="577"/>
    </row>
    <row r="18" spans="1:24" ht="15" x14ac:dyDescent="0.2">
      <c r="A18" s="574"/>
      <c r="B18" s="575"/>
      <c r="C18" s="197"/>
      <c r="D18" s="197"/>
      <c r="E18" s="197"/>
      <c r="F18" s="197"/>
      <c r="G18" s="549"/>
      <c r="H18" s="549"/>
      <c r="I18" s="549"/>
      <c r="J18" s="573"/>
      <c r="K18" s="549"/>
      <c r="L18" s="549"/>
      <c r="M18" s="549"/>
      <c r="N18" s="573"/>
      <c r="O18" s="549"/>
      <c r="P18" s="549"/>
      <c r="Q18" s="549"/>
      <c r="R18" s="573"/>
      <c r="S18" s="549"/>
      <c r="T18" s="549"/>
      <c r="U18" s="549"/>
      <c r="V18" s="573"/>
    </row>
    <row r="19" spans="1:24" ht="15" x14ac:dyDescent="0.2">
      <c r="A19" s="679" t="s">
        <v>213</v>
      </c>
      <c r="B19" s="680"/>
      <c r="C19" s="197"/>
      <c r="D19" s="197"/>
      <c r="E19" s="197"/>
      <c r="F19" s="197"/>
      <c r="G19" s="549"/>
      <c r="H19" s="549"/>
      <c r="I19" s="549"/>
      <c r="J19" s="573"/>
      <c r="K19" s="549"/>
      <c r="L19" s="549"/>
      <c r="M19" s="549"/>
      <c r="N19" s="573"/>
      <c r="O19" s="549"/>
      <c r="P19" s="549"/>
      <c r="Q19" s="549"/>
      <c r="R19" s="549"/>
      <c r="S19" s="549"/>
      <c r="T19" s="549"/>
      <c r="U19" s="549"/>
      <c r="V19" s="549"/>
    </row>
    <row r="20" spans="1:24" ht="15" x14ac:dyDescent="0.2">
      <c r="A20" s="193">
        <v>4</v>
      </c>
      <c r="B20" s="196" t="s">
        <v>202</v>
      </c>
      <c r="C20" s="549">
        <v>12279.28</v>
      </c>
      <c r="D20" s="549">
        <v>159.99</v>
      </c>
      <c r="E20" s="549">
        <v>218.99</v>
      </c>
      <c r="F20" s="573">
        <v>43081</v>
      </c>
      <c r="G20" s="549"/>
      <c r="H20" s="549"/>
      <c r="I20" s="549"/>
      <c r="J20" s="573"/>
      <c r="K20" s="197"/>
      <c r="L20" s="197"/>
      <c r="M20" s="197"/>
      <c r="N20" s="197"/>
      <c r="O20" s="197"/>
      <c r="P20" s="197"/>
      <c r="Q20" s="197"/>
      <c r="R20" s="197"/>
      <c r="S20" s="197"/>
      <c r="T20" s="197"/>
      <c r="U20" s="197"/>
      <c r="V20" s="197"/>
    </row>
    <row r="21" spans="1:24" ht="15" x14ac:dyDescent="0.2">
      <c r="A21" s="193">
        <v>5</v>
      </c>
      <c r="B21" s="196" t="s">
        <v>132</v>
      </c>
      <c r="C21" s="197"/>
      <c r="D21" s="197"/>
      <c r="E21" s="197"/>
      <c r="F21" s="197"/>
      <c r="G21" s="197"/>
      <c r="H21" s="197"/>
      <c r="I21" s="197"/>
      <c r="J21" s="197"/>
      <c r="K21" s="197"/>
      <c r="L21" s="197"/>
      <c r="M21" s="197"/>
      <c r="N21" s="197"/>
      <c r="O21" s="197"/>
      <c r="P21" s="197"/>
      <c r="Q21" s="197"/>
      <c r="R21" s="197"/>
      <c r="S21" s="197"/>
      <c r="T21" s="197"/>
      <c r="U21" s="197"/>
      <c r="V21" s="197"/>
    </row>
    <row r="24" spans="1:24" ht="14.25" x14ac:dyDescent="0.2">
      <c r="A24" s="681" t="s">
        <v>167</v>
      </c>
      <c r="B24" s="681"/>
      <c r="C24" s="681"/>
      <c r="D24" s="681"/>
      <c r="E24" s="681"/>
      <c r="F24" s="681"/>
      <c r="G24" s="681"/>
      <c r="H24" s="681"/>
      <c r="I24" s="681"/>
      <c r="J24" s="681"/>
      <c r="K24" s="681"/>
      <c r="L24" s="681"/>
      <c r="M24" s="681"/>
      <c r="N24" s="681"/>
      <c r="O24" s="681"/>
      <c r="P24" s="681"/>
      <c r="Q24" s="681"/>
      <c r="R24" s="681"/>
      <c r="S24" s="681"/>
      <c r="T24" s="681"/>
      <c r="U24" s="681"/>
      <c r="V24" s="681"/>
    </row>
    <row r="25" spans="1:24" ht="13.9" customHeight="1" x14ac:dyDescent="0.2">
      <c r="A25" s="683" t="s">
        <v>1011</v>
      </c>
      <c r="B25" s="683"/>
      <c r="C25" s="683"/>
      <c r="D25" s="683"/>
      <c r="E25" s="683"/>
      <c r="F25" s="683"/>
      <c r="G25" s="683"/>
      <c r="H25" s="683"/>
      <c r="I25" s="683"/>
      <c r="J25" s="683"/>
      <c r="K25" s="683"/>
      <c r="L25" s="683"/>
      <c r="M25" s="683"/>
      <c r="N25" s="683"/>
      <c r="O25" s="683"/>
      <c r="P25" s="683"/>
      <c r="Q25" s="683"/>
      <c r="R25" s="683"/>
      <c r="S25" s="683"/>
      <c r="T25" s="683"/>
      <c r="U25" s="683"/>
      <c r="V25" s="683"/>
    </row>
    <row r="26" spans="1:24" ht="31.15" customHeight="1" x14ac:dyDescent="0.2">
      <c r="A26" s="683"/>
      <c r="B26" s="683"/>
      <c r="C26" s="683"/>
      <c r="D26" s="683"/>
      <c r="E26" s="683"/>
      <c r="F26" s="683"/>
      <c r="G26" s="683"/>
      <c r="H26" s="683"/>
      <c r="I26" s="683"/>
      <c r="J26" s="683"/>
      <c r="K26" s="683"/>
      <c r="L26" s="683"/>
      <c r="M26" s="683"/>
      <c r="N26" s="683"/>
      <c r="O26" s="683"/>
      <c r="P26" s="683"/>
      <c r="Q26" s="683"/>
      <c r="R26" s="683"/>
      <c r="S26" s="683"/>
      <c r="T26" s="683"/>
      <c r="U26" s="683"/>
      <c r="V26" s="683"/>
    </row>
    <row r="27" spans="1:24" ht="34.9" customHeight="1" x14ac:dyDescent="0.2">
      <c r="A27" s="683" t="s">
        <v>1012</v>
      </c>
      <c r="B27" s="683"/>
      <c r="C27" s="683"/>
      <c r="D27" s="683"/>
      <c r="E27" s="683"/>
      <c r="F27" s="683"/>
      <c r="G27" s="683"/>
      <c r="H27" s="683"/>
      <c r="I27" s="683"/>
      <c r="J27" s="683"/>
      <c r="K27" s="683"/>
      <c r="L27" s="683"/>
      <c r="M27" s="683"/>
      <c r="N27" s="683"/>
      <c r="O27" s="683"/>
      <c r="P27" s="683"/>
      <c r="Q27" s="683"/>
      <c r="R27" s="683"/>
      <c r="S27" s="683"/>
      <c r="T27" s="683"/>
      <c r="U27" s="683"/>
      <c r="V27" s="683"/>
    </row>
    <row r="28" spans="1:24" x14ac:dyDescent="0.2">
      <c r="A28" s="86"/>
      <c r="B28" s="86"/>
      <c r="C28" s="86"/>
      <c r="D28" s="86"/>
      <c r="E28" s="86"/>
      <c r="F28" s="86"/>
      <c r="G28" s="86"/>
      <c r="H28" s="86"/>
      <c r="I28" s="86"/>
      <c r="J28" s="86"/>
      <c r="K28" s="86"/>
      <c r="L28" s="86"/>
      <c r="M28" s="86"/>
      <c r="N28" s="86"/>
      <c r="O28" s="86"/>
      <c r="P28" s="86"/>
      <c r="Q28" s="86"/>
      <c r="R28" s="86"/>
    </row>
    <row r="29" spans="1:24" ht="15.75" x14ac:dyDescent="0.25">
      <c r="A29" s="96" t="s">
        <v>1030</v>
      </c>
      <c r="B29" s="96"/>
      <c r="C29" s="96"/>
      <c r="D29" s="96"/>
      <c r="E29" s="96"/>
      <c r="F29" s="96"/>
      <c r="G29" s="96"/>
      <c r="H29" s="96"/>
      <c r="I29" s="96"/>
      <c r="J29" s="96"/>
      <c r="K29" s="96"/>
      <c r="L29" s="96"/>
      <c r="M29" s="86"/>
      <c r="N29" s="682" t="s">
        <v>901</v>
      </c>
      <c r="O29" s="682"/>
      <c r="P29" s="682"/>
      <c r="Q29" s="682"/>
      <c r="R29" s="682"/>
      <c r="S29" s="682"/>
      <c r="T29" s="682"/>
      <c r="U29" s="682"/>
      <c r="V29" s="682"/>
    </row>
    <row r="30" spans="1:24" ht="15.75" x14ac:dyDescent="0.2">
      <c r="A30" s="682" t="s">
        <v>13</v>
      </c>
      <c r="B30" s="682"/>
      <c r="C30" s="682"/>
      <c r="D30" s="682"/>
      <c r="E30" s="682"/>
      <c r="F30" s="682"/>
      <c r="G30" s="682"/>
      <c r="H30" s="682"/>
      <c r="I30" s="682"/>
      <c r="J30" s="682"/>
      <c r="K30" s="682"/>
      <c r="L30" s="682"/>
      <c r="M30" s="682"/>
      <c r="N30" s="682"/>
      <c r="O30" s="682"/>
      <c r="P30" s="682"/>
      <c r="Q30" s="682"/>
      <c r="R30" s="682"/>
      <c r="S30" s="682"/>
      <c r="T30" s="682"/>
      <c r="U30" s="682"/>
      <c r="V30" s="682"/>
    </row>
    <row r="31" spans="1:24" ht="15.75" x14ac:dyDescent="0.2">
      <c r="A31" s="682" t="s">
        <v>906</v>
      </c>
      <c r="B31" s="682"/>
      <c r="C31" s="682"/>
      <c r="D31" s="682"/>
      <c r="E31" s="682"/>
      <c r="F31" s="682"/>
      <c r="G31" s="682"/>
      <c r="H31" s="682"/>
      <c r="I31" s="682"/>
      <c r="J31" s="682"/>
      <c r="K31" s="682"/>
      <c r="L31" s="682"/>
      <c r="M31" s="682"/>
      <c r="N31" s="682"/>
      <c r="O31" s="682"/>
      <c r="P31" s="682"/>
      <c r="Q31" s="682"/>
      <c r="R31" s="682"/>
      <c r="S31" s="682"/>
      <c r="T31" s="682"/>
      <c r="U31" s="682"/>
      <c r="V31" s="682"/>
    </row>
    <row r="32" spans="1:24" x14ac:dyDescent="0.2">
      <c r="A32" s="86"/>
      <c r="B32" s="86"/>
      <c r="C32" s="86"/>
      <c r="D32" s="86"/>
      <c r="E32" s="86"/>
      <c r="F32" s="86"/>
      <c r="G32" s="86"/>
      <c r="H32" s="86"/>
      <c r="I32" s="86"/>
      <c r="J32" s="86"/>
      <c r="K32" s="86"/>
      <c r="L32" s="86"/>
      <c r="M32" s="86"/>
      <c r="V32" s="678" t="s">
        <v>85</v>
      </c>
      <c r="W32" s="678"/>
      <c r="X32" s="678"/>
    </row>
  </sheetData>
  <mergeCells count="35">
    <mergeCell ref="K9:N9"/>
    <mergeCell ref="O9:R9"/>
    <mergeCell ref="S9:V9"/>
    <mergeCell ref="R10:R12"/>
    <mergeCell ref="O10:Q11"/>
    <mergeCell ref="C3:N3"/>
    <mergeCell ref="B5:S5"/>
    <mergeCell ref="U5:V5"/>
    <mergeCell ref="A7:B7"/>
    <mergeCell ref="O7:V7"/>
    <mergeCell ref="O8:V8"/>
    <mergeCell ref="A8:A12"/>
    <mergeCell ref="B8:B12"/>
    <mergeCell ref="C8:E8"/>
    <mergeCell ref="F8:F12"/>
    <mergeCell ref="G8:N8"/>
    <mergeCell ref="G10:I11"/>
    <mergeCell ref="J10:J12"/>
    <mergeCell ref="K10:M11"/>
    <mergeCell ref="N10:N12"/>
    <mergeCell ref="C9:C12"/>
    <mergeCell ref="D9:D12"/>
    <mergeCell ref="E9:E12"/>
    <mergeCell ref="G9:J9"/>
    <mergeCell ref="V10:V12"/>
    <mergeCell ref="S10:U11"/>
    <mergeCell ref="V32:X32"/>
    <mergeCell ref="A14:B14"/>
    <mergeCell ref="A19:B19"/>
    <mergeCell ref="A24:V24"/>
    <mergeCell ref="N29:V29"/>
    <mergeCell ref="A30:V30"/>
    <mergeCell ref="A31:V31"/>
    <mergeCell ref="A25:V26"/>
    <mergeCell ref="A27:V27"/>
  </mergeCells>
  <printOptions horizontalCentered="1"/>
  <pageMargins left="0.70866141732283472" right="0.70866141732283472" top="0.23622047244094491" bottom="0" header="0.31496062992125984" footer="0.31496062992125984"/>
  <pageSetup paperSize="9" scale="56" orientation="landscape" r:id="rId1"/>
  <colBreaks count="1" manualBreakCount="1">
    <brk id="22" max="1048575"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view="pageBreakPreview" topLeftCell="A7" zoomScaleNormal="70" zoomScaleSheetLayoutView="100" workbookViewId="0">
      <selection activeCell="A32" sqref="A32"/>
    </sheetView>
  </sheetViews>
  <sheetFormatPr defaultColWidth="9.140625" defaultRowHeight="12.75" x14ac:dyDescent="0.2"/>
  <cols>
    <col min="1" max="1" width="5.5703125" style="260" customWidth="1"/>
    <col min="2" max="2" width="23.7109375" style="260" customWidth="1"/>
    <col min="3" max="3" width="10.28515625" style="260" customWidth="1"/>
    <col min="4" max="4" width="12.85546875" style="260" customWidth="1"/>
    <col min="5" max="5" width="8.7109375" style="246" customWidth="1"/>
    <col min="6" max="7" width="8" style="246" customWidth="1"/>
    <col min="8" max="10" width="8.140625" style="246" customWidth="1"/>
    <col min="11" max="11" width="8.42578125" style="246" customWidth="1"/>
    <col min="12" max="12" width="8.140625" style="246" customWidth="1"/>
    <col min="13" max="13" width="11.28515625" style="246" customWidth="1"/>
    <col min="14" max="14" width="11.85546875" style="246" customWidth="1"/>
    <col min="15" max="15" width="9.140625" style="260"/>
    <col min="16" max="16" width="12" style="260" customWidth="1"/>
    <col min="17" max="16384" width="9.140625" style="246"/>
  </cols>
  <sheetData>
    <row r="1" spans="1:16" ht="12.75" customHeight="1" x14ac:dyDescent="0.2">
      <c r="D1" s="920"/>
      <c r="E1" s="920"/>
      <c r="F1" s="260"/>
      <c r="G1" s="260"/>
      <c r="H1" s="260"/>
      <c r="I1" s="260"/>
      <c r="J1" s="260"/>
      <c r="K1" s="260"/>
      <c r="L1" s="260"/>
      <c r="M1" s="922" t="s">
        <v>662</v>
      </c>
      <c r="N1" s="922"/>
    </row>
    <row r="2" spans="1:16" ht="15.75" x14ac:dyDescent="0.25">
      <c r="A2" s="918" t="s">
        <v>0</v>
      </c>
      <c r="B2" s="918"/>
      <c r="C2" s="918"/>
      <c r="D2" s="918"/>
      <c r="E2" s="918"/>
      <c r="F2" s="918"/>
      <c r="G2" s="918"/>
      <c r="H2" s="918"/>
      <c r="I2" s="918"/>
      <c r="J2" s="918"/>
      <c r="K2" s="918"/>
      <c r="L2" s="918"/>
      <c r="M2" s="918"/>
      <c r="N2" s="918"/>
    </row>
    <row r="3" spans="1:16" ht="18" x14ac:dyDescent="0.25">
      <c r="A3" s="919" t="s">
        <v>705</v>
      </c>
      <c r="B3" s="919"/>
      <c r="C3" s="919"/>
      <c r="D3" s="919"/>
      <c r="E3" s="919"/>
      <c r="F3" s="919"/>
      <c r="G3" s="919"/>
      <c r="H3" s="919"/>
      <c r="I3" s="919"/>
      <c r="J3" s="919"/>
      <c r="K3" s="919"/>
      <c r="L3" s="919"/>
      <c r="M3" s="919"/>
      <c r="N3" s="919"/>
    </row>
    <row r="4" spans="1:16" ht="9.75" customHeight="1" x14ac:dyDescent="0.2">
      <c r="A4" s="927" t="s">
        <v>716</v>
      </c>
      <c r="B4" s="927"/>
      <c r="C4" s="927"/>
      <c r="D4" s="927"/>
      <c r="E4" s="927"/>
      <c r="F4" s="927"/>
      <c r="G4" s="927"/>
      <c r="H4" s="927"/>
      <c r="I4" s="927"/>
      <c r="J4" s="927"/>
      <c r="K4" s="927"/>
      <c r="L4" s="927"/>
      <c r="M4" s="927"/>
      <c r="N4" s="927"/>
    </row>
    <row r="5" spans="1:16" s="247" customFormat="1" ht="18.75" customHeight="1" x14ac:dyDescent="0.2">
      <c r="A5" s="927"/>
      <c r="B5" s="927"/>
      <c r="C5" s="927"/>
      <c r="D5" s="927"/>
      <c r="E5" s="927"/>
      <c r="F5" s="927"/>
      <c r="G5" s="927"/>
      <c r="H5" s="927"/>
      <c r="I5" s="927"/>
      <c r="J5" s="927"/>
      <c r="K5" s="927"/>
      <c r="L5" s="927"/>
      <c r="M5" s="927"/>
      <c r="N5" s="927"/>
      <c r="O5" s="318"/>
      <c r="P5" s="318"/>
    </row>
    <row r="6" spans="1:16" x14ac:dyDescent="0.2">
      <c r="A6" s="921"/>
      <c r="B6" s="921"/>
      <c r="C6" s="921"/>
      <c r="D6" s="921"/>
      <c r="E6" s="921"/>
      <c r="F6" s="921"/>
      <c r="G6" s="921"/>
      <c r="H6" s="921"/>
      <c r="I6" s="921"/>
      <c r="J6" s="921"/>
      <c r="K6" s="921"/>
      <c r="L6" s="921"/>
      <c r="M6" s="921"/>
      <c r="N6" s="921"/>
    </row>
    <row r="7" spans="1:16" x14ac:dyDescent="0.2">
      <c r="A7" s="912" t="s">
        <v>904</v>
      </c>
      <c r="B7" s="912"/>
      <c r="D7" s="290"/>
      <c r="E7" s="260"/>
      <c r="F7" s="260"/>
      <c r="G7" s="260"/>
      <c r="H7" s="908"/>
      <c r="I7" s="908"/>
      <c r="J7" s="908"/>
      <c r="K7" s="908"/>
      <c r="L7" s="908"/>
      <c r="M7" s="908"/>
      <c r="N7" s="908"/>
    </row>
    <row r="8" spans="1:16" ht="46.5" customHeight="1" x14ac:dyDescent="0.2">
      <c r="A8" s="845" t="s">
        <v>2</v>
      </c>
      <c r="B8" s="845" t="s">
        <v>3</v>
      </c>
      <c r="C8" s="923" t="s">
        <v>491</v>
      </c>
      <c r="D8" s="913" t="s">
        <v>86</v>
      </c>
      <c r="E8" s="909" t="s">
        <v>87</v>
      </c>
      <c r="F8" s="910"/>
      <c r="G8" s="910"/>
      <c r="H8" s="911"/>
      <c r="I8" s="845" t="s">
        <v>656</v>
      </c>
      <c r="J8" s="845"/>
      <c r="K8" s="845"/>
      <c r="L8" s="845"/>
      <c r="M8" s="845"/>
      <c r="N8" s="845"/>
      <c r="O8" s="916" t="s">
        <v>854</v>
      </c>
      <c r="P8" s="916"/>
    </row>
    <row r="9" spans="1:16" ht="44.45" customHeight="1" x14ac:dyDescent="0.2">
      <c r="A9" s="845"/>
      <c r="B9" s="845"/>
      <c r="C9" s="924"/>
      <c r="D9" s="914"/>
      <c r="E9" s="309" t="s">
        <v>92</v>
      </c>
      <c r="F9" s="309" t="s">
        <v>21</v>
      </c>
      <c r="G9" s="309" t="s">
        <v>43</v>
      </c>
      <c r="H9" s="309" t="s">
        <v>692</v>
      </c>
      <c r="I9" s="316" t="s">
        <v>18</v>
      </c>
      <c r="J9" s="316" t="s">
        <v>657</v>
      </c>
      <c r="K9" s="316" t="s">
        <v>658</v>
      </c>
      <c r="L9" s="316" t="s">
        <v>659</v>
      </c>
      <c r="M9" s="316" t="s">
        <v>660</v>
      </c>
      <c r="N9" s="316" t="s">
        <v>661</v>
      </c>
      <c r="O9" s="329" t="s">
        <v>868</v>
      </c>
      <c r="P9" s="329" t="s">
        <v>866</v>
      </c>
    </row>
    <row r="10" spans="1:16" s="325" customFormat="1" x14ac:dyDescent="0.2">
      <c r="A10" s="323">
        <v>1</v>
      </c>
      <c r="B10" s="323">
        <v>2</v>
      </c>
      <c r="C10" s="323">
        <v>3</v>
      </c>
      <c r="D10" s="323">
        <v>8</v>
      </c>
      <c r="E10" s="323">
        <v>9</v>
      </c>
      <c r="F10" s="323">
        <v>10</v>
      </c>
      <c r="G10" s="323">
        <v>11</v>
      </c>
      <c r="H10" s="323">
        <v>12</v>
      </c>
      <c r="I10" s="323">
        <v>9</v>
      </c>
      <c r="J10" s="323">
        <v>10</v>
      </c>
      <c r="K10" s="323">
        <v>11</v>
      </c>
      <c r="L10" s="323">
        <v>12</v>
      </c>
      <c r="M10" s="323">
        <v>13</v>
      </c>
      <c r="N10" s="323">
        <v>14</v>
      </c>
      <c r="O10" s="323">
        <v>15</v>
      </c>
      <c r="P10" s="323">
        <v>16</v>
      </c>
    </row>
    <row r="11" spans="1:16" x14ac:dyDescent="0.2">
      <c r="A11" s="536">
        <v>1</v>
      </c>
      <c r="B11" s="536" t="s">
        <v>887</v>
      </c>
      <c r="C11" s="463">
        <v>0</v>
      </c>
      <c r="D11" s="463">
        <v>0</v>
      </c>
      <c r="E11" s="463">
        <v>0</v>
      </c>
      <c r="F11" s="463">
        <v>0</v>
      </c>
      <c r="G11" s="463">
        <v>0</v>
      </c>
      <c r="H11" s="463">
        <v>0</v>
      </c>
      <c r="I11" s="463">
        <v>0</v>
      </c>
      <c r="J11" s="463">
        <v>0</v>
      </c>
      <c r="K11" s="463">
        <v>0</v>
      </c>
      <c r="L11" s="463">
        <v>0</v>
      </c>
      <c r="M11" s="463">
        <v>0</v>
      </c>
      <c r="N11" s="463">
        <v>0</v>
      </c>
      <c r="O11" s="264"/>
      <c r="P11" s="264"/>
    </row>
    <row r="12" spans="1:16" x14ac:dyDescent="0.2">
      <c r="A12" s="536">
        <v>2</v>
      </c>
      <c r="B12" s="536" t="s">
        <v>888</v>
      </c>
      <c r="C12" s="463">
        <v>0</v>
      </c>
      <c r="D12" s="463">
        <v>0</v>
      </c>
      <c r="E12" s="463">
        <v>0</v>
      </c>
      <c r="F12" s="463">
        <v>0</v>
      </c>
      <c r="G12" s="463">
        <v>0</v>
      </c>
      <c r="H12" s="463">
        <v>0</v>
      </c>
      <c r="I12" s="463">
        <v>0</v>
      </c>
      <c r="J12" s="463">
        <v>0</v>
      </c>
      <c r="K12" s="463">
        <v>0</v>
      </c>
      <c r="L12" s="463">
        <v>0</v>
      </c>
      <c r="M12" s="463">
        <v>0</v>
      </c>
      <c r="N12" s="463">
        <v>0</v>
      </c>
      <c r="O12" s="264"/>
      <c r="P12" s="264"/>
    </row>
    <row r="13" spans="1:16" x14ac:dyDescent="0.2">
      <c r="A13" s="536">
        <v>3</v>
      </c>
      <c r="B13" s="536" t="s">
        <v>889</v>
      </c>
      <c r="C13" s="463">
        <v>0</v>
      </c>
      <c r="D13" s="463">
        <v>0</v>
      </c>
      <c r="E13" s="463">
        <v>0</v>
      </c>
      <c r="F13" s="463">
        <v>0</v>
      </c>
      <c r="G13" s="463">
        <v>0</v>
      </c>
      <c r="H13" s="463">
        <v>0</v>
      </c>
      <c r="I13" s="463">
        <v>0</v>
      </c>
      <c r="J13" s="463">
        <v>0</v>
      </c>
      <c r="K13" s="463">
        <v>0</v>
      </c>
      <c r="L13" s="463">
        <v>0</v>
      </c>
      <c r="M13" s="463">
        <v>0</v>
      </c>
      <c r="N13" s="463">
        <v>0</v>
      </c>
      <c r="O13" s="264"/>
      <c r="P13" s="264"/>
    </row>
    <row r="14" spans="1:16" x14ac:dyDescent="0.2">
      <c r="A14" s="536">
        <v>4</v>
      </c>
      <c r="B14" s="536" t="s">
        <v>890</v>
      </c>
      <c r="C14" s="463">
        <v>0</v>
      </c>
      <c r="D14" s="463">
        <v>0</v>
      </c>
      <c r="E14" s="463">
        <v>0</v>
      </c>
      <c r="F14" s="463">
        <v>0</v>
      </c>
      <c r="G14" s="463">
        <v>0</v>
      </c>
      <c r="H14" s="463">
        <v>0</v>
      </c>
      <c r="I14" s="463">
        <v>0</v>
      </c>
      <c r="J14" s="463">
        <v>0</v>
      </c>
      <c r="K14" s="463">
        <v>0</v>
      </c>
      <c r="L14" s="463">
        <v>0</v>
      </c>
      <c r="M14" s="463">
        <v>0</v>
      </c>
      <c r="N14" s="463">
        <v>0</v>
      </c>
      <c r="O14" s="264"/>
      <c r="P14" s="264"/>
    </row>
    <row r="15" spans="1:16" x14ac:dyDescent="0.2">
      <c r="A15" s="536">
        <v>5</v>
      </c>
      <c r="B15" s="536" t="s">
        <v>891</v>
      </c>
      <c r="C15" s="463">
        <v>0</v>
      </c>
      <c r="D15" s="463">
        <v>0</v>
      </c>
      <c r="E15" s="463">
        <v>0</v>
      </c>
      <c r="F15" s="463">
        <v>0</v>
      </c>
      <c r="G15" s="463">
        <v>0</v>
      </c>
      <c r="H15" s="463">
        <v>0</v>
      </c>
      <c r="I15" s="463">
        <v>0</v>
      </c>
      <c r="J15" s="463">
        <v>0</v>
      </c>
      <c r="K15" s="463">
        <v>0</v>
      </c>
      <c r="L15" s="463">
        <v>0</v>
      </c>
      <c r="M15" s="463">
        <v>0</v>
      </c>
      <c r="N15" s="463">
        <v>0</v>
      </c>
      <c r="O15" s="264"/>
      <c r="P15" s="264"/>
    </row>
    <row r="16" spans="1:16" x14ac:dyDescent="0.2">
      <c r="A16" s="536">
        <v>6</v>
      </c>
      <c r="B16" s="536" t="s">
        <v>892</v>
      </c>
      <c r="C16" s="463">
        <v>0</v>
      </c>
      <c r="D16" s="463">
        <v>0</v>
      </c>
      <c r="E16" s="463">
        <v>0</v>
      </c>
      <c r="F16" s="463">
        <v>0</v>
      </c>
      <c r="G16" s="463">
        <v>0</v>
      </c>
      <c r="H16" s="463">
        <v>0</v>
      </c>
      <c r="I16" s="463">
        <v>0</v>
      </c>
      <c r="J16" s="463">
        <v>0</v>
      </c>
      <c r="K16" s="463">
        <v>0</v>
      </c>
      <c r="L16" s="463">
        <v>0</v>
      </c>
      <c r="M16" s="463">
        <v>0</v>
      </c>
      <c r="N16" s="463">
        <v>0</v>
      </c>
      <c r="O16" s="264"/>
      <c r="P16" s="264"/>
    </row>
    <row r="17" spans="1:16" x14ac:dyDescent="0.2">
      <c r="A17" s="536">
        <v>7</v>
      </c>
      <c r="B17" s="536" t="s">
        <v>893</v>
      </c>
      <c r="C17" s="463">
        <v>0</v>
      </c>
      <c r="D17" s="463">
        <v>0</v>
      </c>
      <c r="E17" s="463">
        <v>0</v>
      </c>
      <c r="F17" s="463">
        <v>0</v>
      </c>
      <c r="G17" s="463">
        <v>0</v>
      </c>
      <c r="H17" s="463">
        <v>0</v>
      </c>
      <c r="I17" s="463">
        <v>0</v>
      </c>
      <c r="J17" s="463">
        <v>0</v>
      </c>
      <c r="K17" s="463">
        <v>0</v>
      </c>
      <c r="L17" s="463">
        <v>0</v>
      </c>
      <c r="M17" s="463">
        <v>0</v>
      </c>
      <c r="N17" s="463">
        <v>0</v>
      </c>
      <c r="O17" s="264"/>
      <c r="P17" s="264"/>
    </row>
    <row r="18" spans="1:16" x14ac:dyDescent="0.2">
      <c r="A18" s="536">
        <v>8</v>
      </c>
      <c r="B18" s="536" t="s">
        <v>894</v>
      </c>
      <c r="C18" s="463">
        <v>0</v>
      </c>
      <c r="D18" s="463">
        <v>0</v>
      </c>
      <c r="E18" s="463">
        <v>0</v>
      </c>
      <c r="F18" s="463">
        <v>0</v>
      </c>
      <c r="G18" s="463">
        <v>0</v>
      </c>
      <c r="H18" s="463">
        <v>0</v>
      </c>
      <c r="I18" s="463">
        <v>0</v>
      </c>
      <c r="J18" s="463">
        <v>0</v>
      </c>
      <c r="K18" s="463">
        <v>0</v>
      </c>
      <c r="L18" s="463">
        <v>0</v>
      </c>
      <c r="M18" s="463">
        <v>0</v>
      </c>
      <c r="N18" s="463">
        <v>0</v>
      </c>
      <c r="O18" s="264"/>
      <c r="P18" s="264"/>
    </row>
    <row r="19" spans="1:16" x14ac:dyDescent="0.2">
      <c r="A19" s="536">
        <v>9</v>
      </c>
      <c r="B19" s="536" t="s">
        <v>895</v>
      </c>
      <c r="C19" s="463">
        <v>0</v>
      </c>
      <c r="D19" s="463">
        <v>0</v>
      </c>
      <c r="E19" s="463">
        <v>0</v>
      </c>
      <c r="F19" s="463">
        <v>0</v>
      </c>
      <c r="G19" s="463">
        <v>0</v>
      </c>
      <c r="H19" s="463">
        <v>0</v>
      </c>
      <c r="I19" s="463">
        <v>0</v>
      </c>
      <c r="J19" s="463">
        <v>0</v>
      </c>
      <c r="K19" s="463">
        <v>0</v>
      </c>
      <c r="L19" s="463">
        <v>0</v>
      </c>
      <c r="M19" s="463">
        <v>0</v>
      </c>
      <c r="N19" s="463">
        <v>0</v>
      </c>
      <c r="O19" s="264"/>
      <c r="P19" s="264"/>
    </row>
    <row r="20" spans="1:16" x14ac:dyDescent="0.2">
      <c r="A20" s="536">
        <v>10</v>
      </c>
      <c r="B20" s="536" t="s">
        <v>896</v>
      </c>
      <c r="C20" s="463">
        <v>0</v>
      </c>
      <c r="D20" s="463">
        <v>0</v>
      </c>
      <c r="E20" s="463">
        <v>0</v>
      </c>
      <c r="F20" s="463">
        <v>0</v>
      </c>
      <c r="G20" s="463">
        <v>0</v>
      </c>
      <c r="H20" s="463">
        <v>0</v>
      </c>
      <c r="I20" s="463">
        <v>0</v>
      </c>
      <c r="J20" s="463">
        <v>0</v>
      </c>
      <c r="K20" s="463">
        <v>0</v>
      </c>
      <c r="L20" s="463">
        <v>0</v>
      </c>
      <c r="M20" s="463">
        <v>0</v>
      </c>
      <c r="N20" s="463">
        <v>0</v>
      </c>
      <c r="O20" s="264"/>
      <c r="P20" s="264"/>
    </row>
    <row r="21" spans="1:16" x14ac:dyDescent="0.2">
      <c r="A21" s="536">
        <v>11</v>
      </c>
      <c r="B21" s="536" t="s">
        <v>897</v>
      </c>
      <c r="C21" s="463">
        <v>0</v>
      </c>
      <c r="D21" s="463">
        <v>0</v>
      </c>
      <c r="E21" s="463">
        <v>0</v>
      </c>
      <c r="F21" s="463">
        <v>0</v>
      </c>
      <c r="G21" s="463">
        <v>0</v>
      </c>
      <c r="H21" s="463">
        <v>0</v>
      </c>
      <c r="I21" s="463">
        <v>0</v>
      </c>
      <c r="J21" s="463">
        <v>0</v>
      </c>
      <c r="K21" s="463">
        <v>0</v>
      </c>
      <c r="L21" s="463">
        <v>0</v>
      </c>
      <c r="M21" s="463">
        <v>0</v>
      </c>
      <c r="N21" s="463">
        <v>0</v>
      </c>
      <c r="O21" s="264"/>
      <c r="P21" s="264"/>
    </row>
    <row r="22" spans="1:16" x14ac:dyDescent="0.2">
      <c r="A22" s="536">
        <v>12</v>
      </c>
      <c r="B22" s="536" t="s">
        <v>898</v>
      </c>
      <c r="C22" s="463">
        <v>0</v>
      </c>
      <c r="D22" s="463">
        <v>0</v>
      </c>
      <c r="E22" s="463">
        <v>0</v>
      </c>
      <c r="F22" s="463">
        <v>0</v>
      </c>
      <c r="G22" s="463">
        <v>0</v>
      </c>
      <c r="H22" s="463">
        <v>0</v>
      </c>
      <c r="I22" s="463">
        <v>0</v>
      </c>
      <c r="J22" s="463">
        <v>0</v>
      </c>
      <c r="K22" s="463">
        <v>0</v>
      </c>
      <c r="L22" s="463">
        <v>0</v>
      </c>
      <c r="M22" s="463">
        <v>0</v>
      </c>
      <c r="N22" s="463">
        <v>0</v>
      </c>
      <c r="O22" s="264"/>
      <c r="P22" s="264"/>
    </row>
    <row r="23" spans="1:16" x14ac:dyDescent="0.2">
      <c r="A23" s="536">
        <v>13</v>
      </c>
      <c r="B23" s="536" t="s">
        <v>899</v>
      </c>
      <c r="C23" s="463">
        <v>0</v>
      </c>
      <c r="D23" s="463">
        <v>0</v>
      </c>
      <c r="E23" s="463">
        <v>0</v>
      </c>
      <c r="F23" s="463">
        <v>0</v>
      </c>
      <c r="G23" s="463">
        <v>0</v>
      </c>
      <c r="H23" s="463">
        <v>0</v>
      </c>
      <c r="I23" s="463">
        <v>0</v>
      </c>
      <c r="J23" s="463">
        <v>0</v>
      </c>
      <c r="K23" s="463">
        <v>0</v>
      </c>
      <c r="L23" s="463">
        <v>0</v>
      </c>
      <c r="M23" s="463">
        <v>0</v>
      </c>
      <c r="N23" s="463">
        <v>0</v>
      </c>
      <c r="O23" s="264"/>
      <c r="P23" s="264"/>
    </row>
    <row r="24" spans="1:16" x14ac:dyDescent="0.2">
      <c r="A24" s="536">
        <v>14</v>
      </c>
      <c r="B24" s="536" t="s">
        <v>900</v>
      </c>
      <c r="C24" s="463">
        <v>0</v>
      </c>
      <c r="D24" s="463">
        <v>0</v>
      </c>
      <c r="E24" s="463">
        <v>0</v>
      </c>
      <c r="F24" s="463">
        <v>0</v>
      </c>
      <c r="G24" s="463">
        <v>0</v>
      </c>
      <c r="H24" s="463">
        <v>0</v>
      </c>
      <c r="I24" s="463">
        <v>0</v>
      </c>
      <c r="J24" s="463">
        <v>0</v>
      </c>
      <c r="K24" s="463">
        <v>0</v>
      </c>
      <c r="L24" s="463">
        <v>0</v>
      </c>
      <c r="M24" s="463">
        <v>0</v>
      </c>
      <c r="N24" s="463">
        <v>0</v>
      </c>
      <c r="O24" s="264"/>
      <c r="P24" s="264"/>
    </row>
    <row r="25" spans="1:16" x14ac:dyDescent="0.2">
      <c r="A25" s="925" t="s">
        <v>18</v>
      </c>
      <c r="B25" s="926"/>
      <c r="C25" s="463">
        <v>0</v>
      </c>
      <c r="D25" s="463">
        <v>0</v>
      </c>
      <c r="E25" s="463">
        <v>0</v>
      </c>
      <c r="F25" s="463">
        <v>0</v>
      </c>
      <c r="G25" s="463">
        <v>0</v>
      </c>
      <c r="H25" s="463">
        <v>0</v>
      </c>
      <c r="I25" s="463">
        <v>0</v>
      </c>
      <c r="J25" s="463">
        <v>0</v>
      </c>
      <c r="K25" s="463">
        <v>0</v>
      </c>
      <c r="L25" s="463">
        <v>0</v>
      </c>
      <c r="M25" s="463">
        <v>0</v>
      </c>
      <c r="N25" s="463">
        <v>0</v>
      </c>
      <c r="O25" s="264"/>
      <c r="P25" s="264"/>
    </row>
    <row r="26" spans="1:16" x14ac:dyDescent="0.2">
      <c r="A26" s="265"/>
      <c r="B26" s="265"/>
      <c r="C26" s="265"/>
      <c r="D26" s="265"/>
      <c r="E26" s="260"/>
      <c r="F26" s="260"/>
      <c r="G26" s="260"/>
      <c r="H26" s="260"/>
      <c r="I26" s="260"/>
      <c r="J26" s="260"/>
      <c r="K26" s="260"/>
      <c r="L26" s="260"/>
      <c r="M26" s="260"/>
      <c r="N26" s="260"/>
    </row>
    <row r="27" spans="1:16" x14ac:dyDescent="0.2">
      <c r="A27" s="266"/>
      <c r="B27" s="267"/>
      <c r="C27" s="267"/>
      <c r="D27" s="265"/>
      <c r="E27" s="260"/>
      <c r="F27" s="260"/>
      <c r="G27" s="260"/>
      <c r="H27" s="260"/>
      <c r="I27" s="260"/>
      <c r="J27" s="260"/>
      <c r="K27" s="260"/>
      <c r="L27" s="260"/>
      <c r="M27" s="260"/>
      <c r="N27" s="260"/>
    </row>
    <row r="28" spans="1:16" x14ac:dyDescent="0.2">
      <c r="A28" s="268"/>
      <c r="B28" s="268"/>
      <c r="C28" s="268"/>
      <c r="E28" s="260"/>
      <c r="F28" s="260"/>
      <c r="G28" s="260"/>
      <c r="H28" s="260"/>
      <c r="I28" s="260"/>
      <c r="J28" s="260"/>
      <c r="K28" s="260"/>
      <c r="L28" s="260"/>
      <c r="M28" s="260"/>
      <c r="N28" s="260"/>
    </row>
    <row r="29" spans="1:16" x14ac:dyDescent="0.2">
      <c r="A29" s="268"/>
      <c r="B29" s="268"/>
      <c r="C29" s="268"/>
      <c r="E29" s="260"/>
      <c r="F29" s="260"/>
      <c r="G29" s="260"/>
      <c r="H29" s="260"/>
      <c r="I29" s="260"/>
      <c r="J29" s="260"/>
      <c r="K29" s="260"/>
      <c r="L29" s="260"/>
      <c r="M29" s="260"/>
      <c r="N29" s="260"/>
    </row>
    <row r="30" spans="1:16" x14ac:dyDescent="0.2">
      <c r="A30" s="268"/>
      <c r="B30" s="268"/>
      <c r="C30" s="268"/>
      <c r="E30" s="260"/>
      <c r="F30" s="260"/>
      <c r="G30" s="260"/>
      <c r="H30" s="260"/>
      <c r="I30" s="260"/>
      <c r="J30" s="260"/>
      <c r="K30" s="260"/>
      <c r="L30" s="260"/>
      <c r="M30" s="260"/>
      <c r="N30" s="260"/>
    </row>
    <row r="31" spans="1:16" x14ac:dyDescent="0.2">
      <c r="A31" s="268"/>
      <c r="B31" s="268"/>
      <c r="C31" s="268"/>
      <c r="E31" s="260"/>
      <c r="F31" s="260"/>
      <c r="G31" s="260"/>
      <c r="H31" s="260"/>
      <c r="I31" s="260"/>
      <c r="J31" s="260"/>
      <c r="K31" s="260"/>
      <c r="L31" s="260"/>
      <c r="M31" s="260"/>
      <c r="N31" s="260"/>
    </row>
    <row r="32" spans="1:16" x14ac:dyDescent="0.2">
      <c r="A32" s="268" t="s">
        <v>1033</v>
      </c>
      <c r="D32" s="268"/>
      <c r="E32" s="260"/>
      <c r="F32" s="268"/>
      <c r="G32" s="268"/>
      <c r="H32" s="268"/>
      <c r="I32" s="268"/>
      <c r="J32" s="268"/>
      <c r="K32" s="268"/>
      <c r="L32" s="268" t="s">
        <v>1000</v>
      </c>
      <c r="M32" s="268"/>
      <c r="N32" s="268"/>
    </row>
    <row r="33" spans="1:14" ht="12.75" customHeight="1" x14ac:dyDescent="0.2">
      <c r="E33" s="268"/>
      <c r="F33" s="915" t="s">
        <v>13</v>
      </c>
      <c r="G33" s="915"/>
      <c r="H33" s="915"/>
      <c r="I33" s="915"/>
      <c r="J33" s="915"/>
      <c r="K33" s="915"/>
      <c r="L33" s="915"/>
      <c r="M33" s="915"/>
      <c r="N33" s="915"/>
    </row>
    <row r="34" spans="1:14" ht="12.75" customHeight="1" x14ac:dyDescent="0.2">
      <c r="E34" s="915" t="s">
        <v>902</v>
      </c>
      <c r="F34" s="915"/>
      <c r="G34" s="915"/>
      <c r="H34" s="915"/>
      <c r="I34" s="915"/>
      <c r="J34" s="915"/>
      <c r="K34" s="915"/>
      <c r="L34" s="915"/>
      <c r="M34" s="915"/>
      <c r="N34" s="915"/>
    </row>
    <row r="35" spans="1:14" x14ac:dyDescent="0.2">
      <c r="A35" s="268"/>
      <c r="B35" s="268"/>
      <c r="E35" s="260"/>
      <c r="F35" s="268"/>
      <c r="G35" s="268"/>
      <c r="H35" s="268"/>
      <c r="I35" s="268"/>
      <c r="J35" s="268"/>
      <c r="K35" s="268"/>
      <c r="L35" s="268" t="s">
        <v>855</v>
      </c>
      <c r="M35" s="268"/>
      <c r="N35" s="268"/>
    </row>
    <row r="37" spans="1:14" x14ac:dyDescent="0.2">
      <c r="A37" s="907"/>
      <c r="B37" s="907"/>
      <c r="C37" s="907"/>
      <c r="D37" s="907"/>
      <c r="E37" s="907"/>
      <c r="F37" s="907"/>
      <c r="G37" s="907"/>
      <c r="H37" s="907"/>
      <c r="I37" s="907"/>
      <c r="J37" s="907"/>
      <c r="K37" s="907"/>
      <c r="L37" s="907"/>
      <c r="M37" s="907"/>
      <c r="N37" s="907"/>
    </row>
  </sheetData>
  <mergeCells count="19">
    <mergeCell ref="O8:P8"/>
    <mergeCell ref="I8:N8"/>
    <mergeCell ref="A6:N6"/>
    <mergeCell ref="D1:E1"/>
    <mergeCell ref="M1:N1"/>
    <mergeCell ref="A2:N2"/>
    <mergeCell ref="A3:N3"/>
    <mergeCell ref="A4:N5"/>
    <mergeCell ref="F33:N33"/>
    <mergeCell ref="E34:N34"/>
    <mergeCell ref="A37:N37"/>
    <mergeCell ref="C8:C9"/>
    <mergeCell ref="A7:B7"/>
    <mergeCell ref="H7:N7"/>
    <mergeCell ref="A8:A9"/>
    <mergeCell ref="B8:B9"/>
    <mergeCell ref="D8:D9"/>
    <mergeCell ref="E8:H8"/>
    <mergeCell ref="A25:B25"/>
  </mergeCells>
  <printOptions horizontalCentered="1"/>
  <pageMargins left="0.70866141732283472" right="0.70866141732283472" top="0.23622047244094491" bottom="0" header="0.31496062992125984" footer="0.31496062992125984"/>
  <pageSetup paperSize="9" scale="82"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view="pageBreakPreview" topLeftCell="A6" zoomScaleNormal="70" zoomScaleSheetLayoutView="100" workbookViewId="0">
      <selection activeCell="A32" sqref="A32"/>
    </sheetView>
  </sheetViews>
  <sheetFormatPr defaultColWidth="9.140625" defaultRowHeight="12.75" x14ac:dyDescent="0.2"/>
  <cols>
    <col min="1" max="1" width="5.5703125" style="260" customWidth="1"/>
    <col min="2" max="2" width="22.85546875" style="260" customWidth="1"/>
    <col min="3" max="3" width="10.28515625" style="260" customWidth="1"/>
    <col min="4" max="4" width="12.85546875" style="260" customWidth="1"/>
    <col min="5" max="5" width="8.7109375" style="246" customWidth="1"/>
    <col min="6" max="7" width="8" style="246" customWidth="1"/>
    <col min="8" max="10" width="8.140625" style="246" customWidth="1"/>
    <col min="11" max="11" width="8.42578125" style="246" customWidth="1"/>
    <col min="12" max="12" width="8.140625" style="246" customWidth="1"/>
    <col min="13" max="13" width="11.28515625" style="246" customWidth="1"/>
    <col min="14" max="14" width="11.85546875" style="246" customWidth="1"/>
    <col min="15" max="15" width="9.140625" style="260"/>
    <col min="16" max="16" width="13" style="260" customWidth="1"/>
    <col min="17" max="16384" width="9.140625" style="246"/>
  </cols>
  <sheetData>
    <row r="1" spans="1:16" ht="12.75" customHeight="1" x14ac:dyDescent="0.2">
      <c r="D1" s="920"/>
      <c r="E1" s="920"/>
      <c r="F1" s="260"/>
      <c r="G1" s="260"/>
      <c r="H1" s="260"/>
      <c r="I1" s="260"/>
      <c r="J1" s="260"/>
      <c r="K1" s="260"/>
      <c r="L1" s="260"/>
      <c r="M1" s="922" t="s">
        <v>675</v>
      </c>
      <c r="N1" s="922"/>
    </row>
    <row r="2" spans="1:16" ht="15.75" x14ac:dyDescent="0.25">
      <c r="A2" s="918" t="s">
        <v>0</v>
      </c>
      <c r="B2" s="918"/>
      <c r="C2" s="918"/>
      <c r="D2" s="918"/>
      <c r="E2" s="918"/>
      <c r="F2" s="918"/>
      <c r="G2" s="918"/>
      <c r="H2" s="918"/>
      <c r="I2" s="918"/>
      <c r="J2" s="918"/>
      <c r="K2" s="918"/>
      <c r="L2" s="918"/>
      <c r="M2" s="918"/>
      <c r="N2" s="918"/>
    </row>
    <row r="3" spans="1:16" ht="18" x14ac:dyDescent="0.25">
      <c r="A3" s="919" t="s">
        <v>705</v>
      </c>
      <c r="B3" s="919"/>
      <c r="C3" s="919"/>
      <c r="D3" s="919"/>
      <c r="E3" s="919"/>
      <c r="F3" s="919"/>
      <c r="G3" s="919"/>
      <c r="H3" s="919"/>
      <c r="I3" s="919"/>
      <c r="J3" s="919"/>
      <c r="K3" s="919"/>
      <c r="L3" s="919"/>
      <c r="M3" s="919"/>
      <c r="N3" s="919"/>
    </row>
    <row r="4" spans="1:16" ht="9.75" customHeight="1" x14ac:dyDescent="0.2">
      <c r="A4" s="927" t="s">
        <v>717</v>
      </c>
      <c r="B4" s="927"/>
      <c r="C4" s="927"/>
      <c r="D4" s="927"/>
      <c r="E4" s="927"/>
      <c r="F4" s="927"/>
      <c r="G4" s="927"/>
      <c r="H4" s="927"/>
      <c r="I4" s="927"/>
      <c r="J4" s="927"/>
      <c r="K4" s="927"/>
      <c r="L4" s="927"/>
      <c r="M4" s="927"/>
      <c r="N4" s="927"/>
    </row>
    <row r="5" spans="1:16" s="247" customFormat="1" ht="18.75" customHeight="1" x14ac:dyDescent="0.2">
      <c r="A5" s="927"/>
      <c r="B5" s="927"/>
      <c r="C5" s="927"/>
      <c r="D5" s="927"/>
      <c r="E5" s="927"/>
      <c r="F5" s="927"/>
      <c r="G5" s="927"/>
      <c r="H5" s="927"/>
      <c r="I5" s="927"/>
      <c r="J5" s="927"/>
      <c r="K5" s="927"/>
      <c r="L5" s="927"/>
      <c r="M5" s="927"/>
      <c r="N5" s="927"/>
      <c r="O5" s="318"/>
      <c r="P5" s="318"/>
    </row>
    <row r="6" spans="1:16" x14ac:dyDescent="0.2">
      <c r="A6" s="921"/>
      <c r="B6" s="921"/>
      <c r="C6" s="921"/>
      <c r="D6" s="921"/>
      <c r="E6" s="921"/>
      <c r="F6" s="921"/>
      <c r="G6" s="921"/>
      <c r="H6" s="921"/>
      <c r="I6" s="921"/>
      <c r="J6" s="921"/>
      <c r="K6" s="921"/>
      <c r="L6" s="921"/>
      <c r="M6" s="921"/>
      <c r="N6" s="921"/>
    </row>
    <row r="7" spans="1:16" x14ac:dyDescent="0.2">
      <c r="A7" s="912" t="s">
        <v>904</v>
      </c>
      <c r="B7" s="912"/>
      <c r="D7" s="290"/>
      <c r="E7" s="260"/>
      <c r="F7" s="260"/>
      <c r="G7" s="260"/>
      <c r="H7" s="908"/>
      <c r="I7" s="908"/>
      <c r="J7" s="908"/>
      <c r="K7" s="908"/>
      <c r="L7" s="908"/>
      <c r="M7" s="908"/>
      <c r="N7" s="908"/>
    </row>
    <row r="8" spans="1:16" ht="24.75" customHeight="1" x14ac:dyDescent="0.2">
      <c r="A8" s="845" t="s">
        <v>2</v>
      </c>
      <c r="B8" s="845" t="s">
        <v>3</v>
      </c>
      <c r="C8" s="923" t="s">
        <v>491</v>
      </c>
      <c r="D8" s="913" t="s">
        <v>86</v>
      </c>
      <c r="E8" s="909" t="s">
        <v>87</v>
      </c>
      <c r="F8" s="910"/>
      <c r="G8" s="910"/>
      <c r="H8" s="911"/>
      <c r="I8" s="845" t="s">
        <v>656</v>
      </c>
      <c r="J8" s="845"/>
      <c r="K8" s="845"/>
      <c r="L8" s="845"/>
      <c r="M8" s="845"/>
      <c r="N8" s="845"/>
      <c r="O8" s="916" t="s">
        <v>854</v>
      </c>
      <c r="P8" s="916"/>
    </row>
    <row r="9" spans="1:16" ht="44.45" customHeight="1" x14ac:dyDescent="0.2">
      <c r="A9" s="845"/>
      <c r="B9" s="845"/>
      <c r="C9" s="924"/>
      <c r="D9" s="914"/>
      <c r="E9" s="310" t="s">
        <v>92</v>
      </c>
      <c r="F9" s="310" t="s">
        <v>21</v>
      </c>
      <c r="G9" s="310" t="s">
        <v>43</v>
      </c>
      <c r="H9" s="310" t="s">
        <v>692</v>
      </c>
      <c r="I9" s="316" t="s">
        <v>18</v>
      </c>
      <c r="J9" s="316" t="s">
        <v>657</v>
      </c>
      <c r="K9" s="316" t="s">
        <v>658</v>
      </c>
      <c r="L9" s="316" t="s">
        <v>659</v>
      </c>
      <c r="M9" s="316" t="s">
        <v>660</v>
      </c>
      <c r="N9" s="316" t="s">
        <v>661</v>
      </c>
      <c r="O9" s="329" t="s">
        <v>868</v>
      </c>
      <c r="P9" s="329" t="s">
        <v>866</v>
      </c>
    </row>
    <row r="10" spans="1:16" s="325" customFormat="1" x14ac:dyDescent="0.2">
      <c r="A10" s="323">
        <v>1</v>
      </c>
      <c r="B10" s="323">
        <v>2</v>
      </c>
      <c r="C10" s="323">
        <v>3</v>
      </c>
      <c r="D10" s="323">
        <v>4</v>
      </c>
      <c r="E10" s="323">
        <v>5</v>
      </c>
      <c r="F10" s="323">
        <v>6</v>
      </c>
      <c r="G10" s="323">
        <v>7</v>
      </c>
      <c r="H10" s="323">
        <v>8</v>
      </c>
      <c r="I10" s="323">
        <v>9</v>
      </c>
      <c r="J10" s="323">
        <v>10</v>
      </c>
      <c r="K10" s="323">
        <v>11</v>
      </c>
      <c r="L10" s="323">
        <v>12</v>
      </c>
      <c r="M10" s="323">
        <v>13</v>
      </c>
      <c r="N10" s="323">
        <v>14</v>
      </c>
      <c r="O10" s="323">
        <v>15</v>
      </c>
      <c r="P10" s="323">
        <v>16</v>
      </c>
    </row>
    <row r="11" spans="1:16" x14ac:dyDescent="0.2">
      <c r="A11" s="536">
        <v>1</v>
      </c>
      <c r="B11" s="536" t="s">
        <v>887</v>
      </c>
      <c r="C11" s="463">
        <v>0</v>
      </c>
      <c r="D11" s="463">
        <v>0</v>
      </c>
      <c r="E11" s="463">
        <v>0</v>
      </c>
      <c r="F11" s="463">
        <v>0</v>
      </c>
      <c r="G11" s="463">
        <v>0</v>
      </c>
      <c r="H11" s="463">
        <v>0</v>
      </c>
      <c r="I11" s="463">
        <v>0</v>
      </c>
      <c r="J11" s="463">
        <v>0</v>
      </c>
      <c r="K11" s="463">
        <v>0</v>
      </c>
      <c r="L11" s="463">
        <v>0</v>
      </c>
      <c r="M11" s="463">
        <v>0</v>
      </c>
      <c r="N11" s="463">
        <v>0</v>
      </c>
      <c r="O11" s="264"/>
      <c r="P11" s="264"/>
    </row>
    <row r="12" spans="1:16" x14ac:dyDescent="0.2">
      <c r="A12" s="536">
        <v>2</v>
      </c>
      <c r="B12" s="536" t="s">
        <v>888</v>
      </c>
      <c r="C12" s="463">
        <v>0</v>
      </c>
      <c r="D12" s="463">
        <v>0</v>
      </c>
      <c r="E12" s="463">
        <v>0</v>
      </c>
      <c r="F12" s="463">
        <v>0</v>
      </c>
      <c r="G12" s="463">
        <v>0</v>
      </c>
      <c r="H12" s="463">
        <v>0</v>
      </c>
      <c r="I12" s="463">
        <v>0</v>
      </c>
      <c r="J12" s="463">
        <v>0</v>
      </c>
      <c r="K12" s="463">
        <v>0</v>
      </c>
      <c r="L12" s="463">
        <v>0</v>
      </c>
      <c r="M12" s="463">
        <v>0</v>
      </c>
      <c r="N12" s="463">
        <v>0</v>
      </c>
      <c r="O12" s="264"/>
      <c r="P12" s="264"/>
    </row>
    <row r="13" spans="1:16" x14ac:dyDescent="0.2">
      <c r="A13" s="536">
        <v>3</v>
      </c>
      <c r="B13" s="536" t="s">
        <v>889</v>
      </c>
      <c r="C13" s="463">
        <v>0</v>
      </c>
      <c r="D13" s="463">
        <v>0</v>
      </c>
      <c r="E13" s="463">
        <v>0</v>
      </c>
      <c r="F13" s="463">
        <v>0</v>
      </c>
      <c r="G13" s="463">
        <v>0</v>
      </c>
      <c r="H13" s="463">
        <v>0</v>
      </c>
      <c r="I13" s="463">
        <v>0</v>
      </c>
      <c r="J13" s="463">
        <v>0</v>
      </c>
      <c r="K13" s="463">
        <v>0</v>
      </c>
      <c r="L13" s="463">
        <v>0</v>
      </c>
      <c r="M13" s="463">
        <v>0</v>
      </c>
      <c r="N13" s="463">
        <v>0</v>
      </c>
      <c r="O13" s="264"/>
      <c r="P13" s="264"/>
    </row>
    <row r="14" spans="1:16" x14ac:dyDescent="0.2">
      <c r="A14" s="536">
        <v>4</v>
      </c>
      <c r="B14" s="536" t="s">
        <v>890</v>
      </c>
      <c r="C14" s="463">
        <v>0</v>
      </c>
      <c r="D14" s="463">
        <v>0</v>
      </c>
      <c r="E14" s="463">
        <v>0</v>
      </c>
      <c r="F14" s="463">
        <v>0</v>
      </c>
      <c r="G14" s="463">
        <v>0</v>
      </c>
      <c r="H14" s="463">
        <v>0</v>
      </c>
      <c r="I14" s="463">
        <v>0</v>
      </c>
      <c r="J14" s="463">
        <v>0</v>
      </c>
      <c r="K14" s="463">
        <v>0</v>
      </c>
      <c r="L14" s="463">
        <v>0</v>
      </c>
      <c r="M14" s="463">
        <v>0</v>
      </c>
      <c r="N14" s="463">
        <v>0</v>
      </c>
      <c r="O14" s="264"/>
      <c r="P14" s="264"/>
    </row>
    <row r="15" spans="1:16" x14ac:dyDescent="0.2">
      <c r="A15" s="536">
        <v>5</v>
      </c>
      <c r="B15" s="536" t="s">
        <v>891</v>
      </c>
      <c r="C15" s="463">
        <v>0</v>
      </c>
      <c r="D15" s="463">
        <v>0</v>
      </c>
      <c r="E15" s="463">
        <v>0</v>
      </c>
      <c r="F15" s="463">
        <v>0</v>
      </c>
      <c r="G15" s="463">
        <v>0</v>
      </c>
      <c r="H15" s="463">
        <v>0</v>
      </c>
      <c r="I15" s="463">
        <v>0</v>
      </c>
      <c r="J15" s="463">
        <v>0</v>
      </c>
      <c r="K15" s="463">
        <v>0</v>
      </c>
      <c r="L15" s="463">
        <v>0</v>
      </c>
      <c r="M15" s="463">
        <v>0</v>
      </c>
      <c r="N15" s="463">
        <v>0</v>
      </c>
      <c r="O15" s="264"/>
      <c r="P15" s="264"/>
    </row>
    <row r="16" spans="1:16" x14ac:dyDescent="0.2">
      <c r="A16" s="536">
        <v>6</v>
      </c>
      <c r="B16" s="536" t="s">
        <v>892</v>
      </c>
      <c r="C16" s="463">
        <v>0</v>
      </c>
      <c r="D16" s="463">
        <v>0</v>
      </c>
      <c r="E16" s="463">
        <v>0</v>
      </c>
      <c r="F16" s="463">
        <v>0</v>
      </c>
      <c r="G16" s="463">
        <v>0</v>
      </c>
      <c r="H16" s="463">
        <v>0</v>
      </c>
      <c r="I16" s="463">
        <v>0</v>
      </c>
      <c r="J16" s="463">
        <v>0</v>
      </c>
      <c r="K16" s="463">
        <v>0</v>
      </c>
      <c r="L16" s="463">
        <v>0</v>
      </c>
      <c r="M16" s="463">
        <v>0</v>
      </c>
      <c r="N16" s="463">
        <v>0</v>
      </c>
      <c r="O16" s="264"/>
      <c r="P16" s="264"/>
    </row>
    <row r="17" spans="1:16" x14ac:dyDescent="0.2">
      <c r="A17" s="536">
        <v>7</v>
      </c>
      <c r="B17" s="536" t="s">
        <v>893</v>
      </c>
      <c r="C17" s="463">
        <v>0</v>
      </c>
      <c r="D17" s="463">
        <v>0</v>
      </c>
      <c r="E17" s="463">
        <v>0</v>
      </c>
      <c r="F17" s="463">
        <v>0</v>
      </c>
      <c r="G17" s="463">
        <v>0</v>
      </c>
      <c r="H17" s="463">
        <v>0</v>
      </c>
      <c r="I17" s="463">
        <v>0</v>
      </c>
      <c r="J17" s="463">
        <v>0</v>
      </c>
      <c r="K17" s="463">
        <v>0</v>
      </c>
      <c r="L17" s="463">
        <v>0</v>
      </c>
      <c r="M17" s="463">
        <v>0</v>
      </c>
      <c r="N17" s="463">
        <v>0</v>
      </c>
      <c r="O17" s="264"/>
      <c r="P17" s="264"/>
    </row>
    <row r="18" spans="1:16" x14ac:dyDescent="0.2">
      <c r="A18" s="536">
        <v>8</v>
      </c>
      <c r="B18" s="536" t="s">
        <v>894</v>
      </c>
      <c r="C18" s="463">
        <v>0</v>
      </c>
      <c r="D18" s="463">
        <v>0</v>
      </c>
      <c r="E18" s="463">
        <v>0</v>
      </c>
      <c r="F18" s="463">
        <v>0</v>
      </c>
      <c r="G18" s="463">
        <v>0</v>
      </c>
      <c r="H18" s="463">
        <v>0</v>
      </c>
      <c r="I18" s="463">
        <v>0</v>
      </c>
      <c r="J18" s="463">
        <v>0</v>
      </c>
      <c r="K18" s="463">
        <v>0</v>
      </c>
      <c r="L18" s="463">
        <v>0</v>
      </c>
      <c r="M18" s="463">
        <v>0</v>
      </c>
      <c r="N18" s="463">
        <v>0</v>
      </c>
      <c r="O18" s="264"/>
      <c r="P18" s="264"/>
    </row>
    <row r="19" spans="1:16" x14ac:dyDescent="0.2">
      <c r="A19" s="536">
        <v>9</v>
      </c>
      <c r="B19" s="536" t="s">
        <v>895</v>
      </c>
      <c r="C19" s="463">
        <v>0</v>
      </c>
      <c r="D19" s="463">
        <v>0</v>
      </c>
      <c r="E19" s="463">
        <v>0</v>
      </c>
      <c r="F19" s="463">
        <v>0</v>
      </c>
      <c r="G19" s="463">
        <v>0</v>
      </c>
      <c r="H19" s="463">
        <v>0</v>
      </c>
      <c r="I19" s="463">
        <v>0</v>
      </c>
      <c r="J19" s="463">
        <v>0</v>
      </c>
      <c r="K19" s="463">
        <v>0</v>
      </c>
      <c r="L19" s="463">
        <v>0</v>
      </c>
      <c r="M19" s="463">
        <v>0</v>
      </c>
      <c r="N19" s="463">
        <v>0</v>
      </c>
      <c r="O19" s="264"/>
      <c r="P19" s="264"/>
    </row>
    <row r="20" spans="1:16" x14ac:dyDescent="0.2">
      <c r="A20" s="536">
        <v>10</v>
      </c>
      <c r="B20" s="536" t="s">
        <v>896</v>
      </c>
      <c r="C20" s="463">
        <v>0</v>
      </c>
      <c r="D20" s="463">
        <v>0</v>
      </c>
      <c r="E20" s="463">
        <v>0</v>
      </c>
      <c r="F20" s="463">
        <v>0</v>
      </c>
      <c r="G20" s="463">
        <v>0</v>
      </c>
      <c r="H20" s="463">
        <v>0</v>
      </c>
      <c r="I20" s="463">
        <v>0</v>
      </c>
      <c r="J20" s="463">
        <v>0</v>
      </c>
      <c r="K20" s="463">
        <v>0</v>
      </c>
      <c r="L20" s="463">
        <v>0</v>
      </c>
      <c r="M20" s="463">
        <v>0</v>
      </c>
      <c r="N20" s="463">
        <v>0</v>
      </c>
      <c r="O20" s="264"/>
      <c r="P20" s="264"/>
    </row>
    <row r="21" spans="1:16" x14ac:dyDescent="0.2">
      <c r="A21" s="536">
        <v>11</v>
      </c>
      <c r="B21" s="536" t="s">
        <v>897</v>
      </c>
      <c r="C21" s="463">
        <v>0</v>
      </c>
      <c r="D21" s="463">
        <v>0</v>
      </c>
      <c r="E21" s="463">
        <v>0</v>
      </c>
      <c r="F21" s="463">
        <v>0</v>
      </c>
      <c r="G21" s="463">
        <v>0</v>
      </c>
      <c r="H21" s="463">
        <v>0</v>
      </c>
      <c r="I21" s="463">
        <v>0</v>
      </c>
      <c r="J21" s="463">
        <v>0</v>
      </c>
      <c r="K21" s="463">
        <v>0</v>
      </c>
      <c r="L21" s="463">
        <v>0</v>
      </c>
      <c r="M21" s="463">
        <v>0</v>
      </c>
      <c r="N21" s="463">
        <v>0</v>
      </c>
      <c r="O21" s="264"/>
      <c r="P21" s="264"/>
    </row>
    <row r="22" spans="1:16" x14ac:dyDescent="0.2">
      <c r="A22" s="536">
        <v>12</v>
      </c>
      <c r="B22" s="536" t="s">
        <v>898</v>
      </c>
      <c r="C22" s="463">
        <v>0</v>
      </c>
      <c r="D22" s="463">
        <v>0</v>
      </c>
      <c r="E22" s="463">
        <v>0</v>
      </c>
      <c r="F22" s="463">
        <v>0</v>
      </c>
      <c r="G22" s="463">
        <v>0</v>
      </c>
      <c r="H22" s="463">
        <v>0</v>
      </c>
      <c r="I22" s="463">
        <v>0</v>
      </c>
      <c r="J22" s="463">
        <v>0</v>
      </c>
      <c r="K22" s="463">
        <v>0</v>
      </c>
      <c r="L22" s="463">
        <v>0</v>
      </c>
      <c r="M22" s="463">
        <v>0</v>
      </c>
      <c r="N22" s="463">
        <v>0</v>
      </c>
      <c r="O22" s="264"/>
      <c r="P22" s="264"/>
    </row>
    <row r="23" spans="1:16" x14ac:dyDescent="0.2">
      <c r="A23" s="536">
        <v>13</v>
      </c>
      <c r="B23" s="536" t="s">
        <v>899</v>
      </c>
      <c r="C23" s="463">
        <v>0</v>
      </c>
      <c r="D23" s="463">
        <v>0</v>
      </c>
      <c r="E23" s="463">
        <v>0</v>
      </c>
      <c r="F23" s="463">
        <v>0</v>
      </c>
      <c r="G23" s="463">
        <v>0</v>
      </c>
      <c r="H23" s="463">
        <v>0</v>
      </c>
      <c r="I23" s="463">
        <v>0</v>
      </c>
      <c r="J23" s="463">
        <v>0</v>
      </c>
      <c r="K23" s="463">
        <v>0</v>
      </c>
      <c r="L23" s="463">
        <v>0</v>
      </c>
      <c r="M23" s="463">
        <v>0</v>
      </c>
      <c r="N23" s="463">
        <v>0</v>
      </c>
      <c r="O23" s="264"/>
      <c r="P23" s="264"/>
    </row>
    <row r="24" spans="1:16" x14ac:dyDescent="0.2">
      <c r="A24" s="536">
        <v>14</v>
      </c>
      <c r="B24" s="536" t="s">
        <v>900</v>
      </c>
      <c r="C24" s="463">
        <v>0</v>
      </c>
      <c r="D24" s="463">
        <v>0</v>
      </c>
      <c r="E24" s="463">
        <v>0</v>
      </c>
      <c r="F24" s="463">
        <v>0</v>
      </c>
      <c r="G24" s="463">
        <v>0</v>
      </c>
      <c r="H24" s="463">
        <v>0</v>
      </c>
      <c r="I24" s="463">
        <v>0</v>
      </c>
      <c r="J24" s="463">
        <v>0</v>
      </c>
      <c r="K24" s="463">
        <v>0</v>
      </c>
      <c r="L24" s="463">
        <v>0</v>
      </c>
      <c r="M24" s="463">
        <v>0</v>
      </c>
      <c r="N24" s="463">
        <v>0</v>
      </c>
      <c r="O24" s="264"/>
      <c r="P24" s="264"/>
    </row>
    <row r="25" spans="1:16" x14ac:dyDescent="0.2">
      <c r="A25" s="925" t="s">
        <v>18</v>
      </c>
      <c r="B25" s="926"/>
      <c r="C25" s="463">
        <v>0</v>
      </c>
      <c r="D25" s="463">
        <v>0</v>
      </c>
      <c r="E25" s="463">
        <v>0</v>
      </c>
      <c r="F25" s="463">
        <v>0</v>
      </c>
      <c r="G25" s="463">
        <v>0</v>
      </c>
      <c r="H25" s="463">
        <v>0</v>
      </c>
      <c r="I25" s="463">
        <v>0</v>
      </c>
      <c r="J25" s="463">
        <v>0</v>
      </c>
      <c r="K25" s="463">
        <v>0</v>
      </c>
      <c r="L25" s="463">
        <v>0</v>
      </c>
      <c r="M25" s="463">
        <v>0</v>
      </c>
      <c r="N25" s="463">
        <v>0</v>
      </c>
      <c r="O25" s="264"/>
      <c r="P25" s="264"/>
    </row>
    <row r="26" spans="1:16" x14ac:dyDescent="0.2">
      <c r="A26" s="265"/>
      <c r="B26" s="265"/>
      <c r="C26" s="265"/>
      <c r="D26" s="265"/>
      <c r="E26" s="260"/>
      <c r="F26" s="260"/>
      <c r="G26" s="260"/>
      <c r="H26" s="260"/>
      <c r="I26" s="260"/>
      <c r="J26" s="260"/>
      <c r="K26" s="260"/>
      <c r="L26" s="260"/>
      <c r="M26" s="260"/>
      <c r="N26" s="260"/>
    </row>
    <row r="27" spans="1:16" x14ac:dyDescent="0.2">
      <c r="A27" s="266"/>
      <c r="B27" s="267"/>
      <c r="C27" s="267"/>
      <c r="D27" s="265"/>
      <c r="E27" s="260"/>
      <c r="F27" s="260"/>
      <c r="G27" s="260"/>
      <c r="H27" s="260"/>
      <c r="I27" s="260"/>
      <c r="J27" s="260"/>
      <c r="K27" s="260"/>
      <c r="L27" s="260"/>
      <c r="M27" s="260"/>
      <c r="N27" s="260"/>
    </row>
    <row r="28" spans="1:16" x14ac:dyDescent="0.2">
      <c r="A28" s="268"/>
      <c r="B28" s="268"/>
      <c r="C28" s="268"/>
      <c r="E28" s="260"/>
      <c r="F28" s="260"/>
      <c r="G28" s="260"/>
      <c r="H28" s="260"/>
      <c r="I28" s="260"/>
      <c r="J28" s="260"/>
      <c r="K28" s="260"/>
      <c r="L28" s="260"/>
      <c r="M28" s="260"/>
      <c r="N28" s="260"/>
    </row>
    <row r="29" spans="1:16" x14ac:dyDescent="0.2">
      <c r="A29" s="268"/>
      <c r="B29" s="268"/>
      <c r="C29" s="268"/>
      <c r="E29" s="260"/>
      <c r="F29" s="260"/>
      <c r="G29" s="260"/>
      <c r="H29" s="260"/>
      <c r="I29" s="260"/>
      <c r="J29" s="260"/>
      <c r="K29" s="260"/>
      <c r="L29" s="260"/>
      <c r="M29" s="260"/>
      <c r="N29" s="260"/>
    </row>
    <row r="30" spans="1:16" x14ac:dyDescent="0.2">
      <c r="A30" s="268"/>
      <c r="B30" s="268"/>
      <c r="C30" s="268"/>
      <c r="E30" s="260"/>
      <c r="F30" s="260"/>
      <c r="G30" s="260"/>
      <c r="H30" s="260"/>
      <c r="I30" s="260"/>
      <c r="J30" s="260"/>
      <c r="K30" s="260"/>
      <c r="L30" s="260"/>
      <c r="M30" s="260"/>
      <c r="N30" s="260"/>
    </row>
    <row r="31" spans="1:16" x14ac:dyDescent="0.2">
      <c r="A31" s="268"/>
      <c r="B31" s="268"/>
      <c r="C31" s="268"/>
      <c r="E31" s="260"/>
      <c r="F31" s="260"/>
      <c r="G31" s="260"/>
      <c r="H31" s="260"/>
      <c r="I31" s="260"/>
      <c r="J31" s="260"/>
      <c r="K31" s="260"/>
      <c r="L31" s="260"/>
      <c r="M31" s="260"/>
      <c r="N31" s="260"/>
    </row>
    <row r="32" spans="1:16" x14ac:dyDescent="0.2">
      <c r="A32" s="268" t="s">
        <v>1033</v>
      </c>
      <c r="D32" s="268"/>
      <c r="E32" s="260"/>
      <c r="F32" s="268"/>
      <c r="G32" s="268"/>
      <c r="H32" s="268"/>
      <c r="I32" s="268"/>
      <c r="J32" s="268"/>
      <c r="K32" s="268"/>
      <c r="L32" s="268" t="s">
        <v>1001</v>
      </c>
      <c r="M32" s="268"/>
      <c r="N32" s="268"/>
    </row>
    <row r="33" spans="1:14" ht="12.75" customHeight="1" x14ac:dyDescent="0.2">
      <c r="E33" s="268"/>
      <c r="F33" s="915" t="s">
        <v>13</v>
      </c>
      <c r="G33" s="915"/>
      <c r="H33" s="915"/>
      <c r="I33" s="915"/>
      <c r="J33" s="915"/>
      <c r="K33" s="915"/>
      <c r="L33" s="915"/>
      <c r="M33" s="915"/>
      <c r="N33" s="915"/>
    </row>
    <row r="34" spans="1:14" ht="12.75" customHeight="1" x14ac:dyDescent="0.2">
      <c r="E34" s="915" t="s">
        <v>902</v>
      </c>
      <c r="F34" s="915"/>
      <c r="G34" s="915"/>
      <c r="H34" s="915"/>
      <c r="I34" s="915"/>
      <c r="J34" s="915"/>
      <c r="K34" s="915"/>
      <c r="L34" s="915"/>
      <c r="M34" s="915"/>
      <c r="N34" s="915"/>
    </row>
    <row r="35" spans="1:14" x14ac:dyDescent="0.2">
      <c r="A35" s="268"/>
      <c r="B35" s="268"/>
      <c r="E35" s="260"/>
      <c r="F35" s="268"/>
      <c r="G35" s="268"/>
      <c r="H35" s="268"/>
      <c r="I35" s="268"/>
      <c r="J35" s="268"/>
      <c r="K35" s="268"/>
      <c r="L35" s="268" t="s">
        <v>855</v>
      </c>
      <c r="M35" s="268"/>
      <c r="N35" s="268"/>
    </row>
    <row r="37" spans="1:14" x14ac:dyDescent="0.2">
      <c r="A37" s="907"/>
      <c r="B37" s="907"/>
      <c r="C37" s="907"/>
      <c r="D37" s="907"/>
      <c r="E37" s="907"/>
      <c r="F37" s="907"/>
      <c r="G37" s="907"/>
      <c r="H37" s="907"/>
      <c r="I37" s="907"/>
      <c r="J37" s="907"/>
      <c r="K37" s="907"/>
      <c r="L37" s="907"/>
      <c r="M37" s="907"/>
      <c r="N37" s="907"/>
    </row>
  </sheetData>
  <mergeCells count="19">
    <mergeCell ref="O8:P8"/>
    <mergeCell ref="I8:N8"/>
    <mergeCell ref="A6:N6"/>
    <mergeCell ref="D1:E1"/>
    <mergeCell ref="M1:N1"/>
    <mergeCell ref="A2:N2"/>
    <mergeCell ref="A3:N3"/>
    <mergeCell ref="A4:N5"/>
    <mergeCell ref="F33:N33"/>
    <mergeCell ref="E34:N34"/>
    <mergeCell ref="A37:N37"/>
    <mergeCell ref="A7:B7"/>
    <mergeCell ref="H7:N7"/>
    <mergeCell ref="A8:A9"/>
    <mergeCell ref="B8:B9"/>
    <mergeCell ref="C8:C9"/>
    <mergeCell ref="D8:D9"/>
    <mergeCell ref="E8:H8"/>
    <mergeCell ref="A25:B25"/>
  </mergeCells>
  <printOptions horizontalCentered="1"/>
  <pageMargins left="0.70866141732283472" right="0.70866141732283472" top="0.23622047244094491" bottom="0" header="0.31496062992125984" footer="0.31496062992125984"/>
  <pageSetup paperSize="9" scale="82"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view="pageBreakPreview" topLeftCell="A5" zoomScaleNormal="90" zoomScaleSheetLayoutView="100" workbookViewId="0">
      <selection activeCell="A28" sqref="A28"/>
    </sheetView>
  </sheetViews>
  <sheetFormatPr defaultColWidth="9.140625" defaultRowHeight="15" x14ac:dyDescent="0.25"/>
  <cols>
    <col min="1" max="1" width="7.140625" style="73" customWidth="1"/>
    <col min="2" max="2" width="25.85546875" style="73" customWidth="1"/>
    <col min="3" max="4" width="8.5703125" style="73" customWidth="1"/>
    <col min="5" max="5" width="8.7109375" style="73" customWidth="1"/>
    <col min="6" max="6" width="8.5703125" style="73" customWidth="1"/>
    <col min="7" max="7" width="9.7109375" style="73" customWidth="1"/>
    <col min="8" max="8" width="10.28515625" style="73" customWidth="1"/>
    <col min="9" max="9" width="9.7109375" style="73" customWidth="1"/>
    <col min="10" max="10" width="9.28515625" style="73" customWidth="1"/>
    <col min="11" max="11" width="7" style="73" customWidth="1"/>
    <col min="12" max="12" width="7.28515625" style="73" customWidth="1"/>
    <col min="13" max="13" width="7.42578125" style="73" customWidth="1"/>
    <col min="14" max="14" width="7.85546875" style="73" customWidth="1"/>
    <col min="15" max="15" width="11.42578125" style="73" customWidth="1"/>
    <col min="16" max="16" width="12.28515625" style="73" customWidth="1"/>
    <col min="17" max="17" width="11.5703125" style="73" customWidth="1"/>
    <col min="18" max="18" width="16" style="73" customWidth="1"/>
    <col min="19" max="19" width="9" style="73" customWidth="1"/>
    <col min="20" max="20" width="9.140625" style="73" hidden="1" customWidth="1"/>
    <col min="21" max="16384" width="9.140625" style="73"/>
  </cols>
  <sheetData>
    <row r="1" spans="1:20" s="15" customFormat="1" ht="15.75" x14ac:dyDescent="0.25">
      <c r="G1" s="637" t="s">
        <v>0</v>
      </c>
      <c r="H1" s="637"/>
      <c r="I1" s="637"/>
      <c r="J1" s="637"/>
      <c r="K1" s="637"/>
      <c r="L1" s="637"/>
      <c r="M1" s="637"/>
      <c r="N1" s="38"/>
      <c r="O1" s="38"/>
      <c r="R1" s="41" t="s">
        <v>541</v>
      </c>
      <c r="S1" s="41"/>
    </row>
    <row r="2" spans="1:20" s="15" customFormat="1" ht="20.25" x14ac:dyDescent="0.3">
      <c r="B2" s="126"/>
      <c r="E2" s="638" t="s">
        <v>705</v>
      </c>
      <c r="F2" s="638"/>
      <c r="G2" s="638"/>
      <c r="H2" s="638"/>
      <c r="I2" s="638"/>
      <c r="J2" s="638"/>
      <c r="K2" s="638"/>
      <c r="L2" s="638"/>
      <c r="M2" s="638"/>
      <c r="N2" s="638"/>
      <c r="O2" s="638"/>
    </row>
    <row r="3" spans="1:20" s="15" customFormat="1" ht="20.25" x14ac:dyDescent="0.3">
      <c r="B3" s="124"/>
      <c r="C3" s="124"/>
      <c r="D3" s="124"/>
      <c r="E3" s="124"/>
      <c r="F3" s="124"/>
      <c r="G3" s="124"/>
      <c r="H3" s="124"/>
      <c r="I3" s="124"/>
      <c r="J3" s="124"/>
    </row>
    <row r="4" spans="1:20" ht="18" x14ac:dyDescent="0.25">
      <c r="B4" s="928" t="s">
        <v>858</v>
      </c>
      <c r="C4" s="928"/>
      <c r="D4" s="928"/>
      <c r="E4" s="928"/>
      <c r="F4" s="928"/>
      <c r="G4" s="928"/>
      <c r="H4" s="928"/>
      <c r="I4" s="928"/>
      <c r="J4" s="928"/>
      <c r="K4" s="928"/>
      <c r="L4" s="928"/>
      <c r="M4" s="928"/>
      <c r="N4" s="928"/>
      <c r="O4" s="928"/>
      <c r="P4" s="928"/>
      <c r="Q4" s="928"/>
      <c r="R4" s="928"/>
      <c r="S4" s="928"/>
      <c r="T4" s="928"/>
    </row>
    <row r="5" spans="1:20" x14ac:dyDescent="0.25">
      <c r="C5" s="74"/>
      <c r="D5" s="74"/>
      <c r="E5" s="74"/>
      <c r="F5" s="74"/>
      <c r="G5" s="74"/>
      <c r="H5" s="74"/>
      <c r="M5" s="74"/>
      <c r="N5" s="74"/>
      <c r="O5" s="74"/>
      <c r="P5" s="74"/>
      <c r="Q5" s="74"/>
      <c r="R5" s="74"/>
      <c r="S5" s="74"/>
      <c r="T5" s="74"/>
    </row>
    <row r="6" spans="1:20" x14ac:dyDescent="0.25">
      <c r="A6" s="640" t="s">
        <v>904</v>
      </c>
      <c r="B6" s="640"/>
    </row>
    <row r="7" spans="1:20" x14ac:dyDescent="0.25">
      <c r="B7" s="76"/>
    </row>
    <row r="8" spans="1:20" s="77" customFormat="1" ht="42" customHeight="1" x14ac:dyDescent="0.25">
      <c r="A8" s="632" t="s">
        <v>2</v>
      </c>
      <c r="B8" s="929" t="s">
        <v>3</v>
      </c>
      <c r="C8" s="936" t="s">
        <v>241</v>
      </c>
      <c r="D8" s="936"/>
      <c r="E8" s="936"/>
      <c r="F8" s="936"/>
      <c r="G8" s="931" t="s">
        <v>777</v>
      </c>
      <c r="H8" s="932"/>
      <c r="I8" s="932"/>
      <c r="J8" s="937"/>
      <c r="K8" s="931" t="s">
        <v>210</v>
      </c>
      <c r="L8" s="932"/>
      <c r="M8" s="932"/>
      <c r="N8" s="937"/>
      <c r="O8" s="931" t="s">
        <v>109</v>
      </c>
      <c r="P8" s="932"/>
      <c r="Q8" s="932"/>
      <c r="R8" s="933"/>
    </row>
    <row r="9" spans="1:20" s="78" customFormat="1" ht="37.5" customHeight="1" x14ac:dyDescent="0.25">
      <c r="A9" s="632"/>
      <c r="B9" s="930"/>
      <c r="C9" s="84" t="s">
        <v>95</v>
      </c>
      <c r="D9" s="84" t="s">
        <v>99</v>
      </c>
      <c r="E9" s="84" t="s">
        <v>100</v>
      </c>
      <c r="F9" s="84" t="s">
        <v>18</v>
      </c>
      <c r="G9" s="84" t="s">
        <v>95</v>
      </c>
      <c r="H9" s="84" t="s">
        <v>99</v>
      </c>
      <c r="I9" s="84" t="s">
        <v>100</v>
      </c>
      <c r="J9" s="84" t="s">
        <v>18</v>
      </c>
      <c r="K9" s="84" t="s">
        <v>95</v>
      </c>
      <c r="L9" s="84" t="s">
        <v>99</v>
      </c>
      <c r="M9" s="84" t="s">
        <v>100</v>
      </c>
      <c r="N9" s="84" t="s">
        <v>18</v>
      </c>
      <c r="O9" s="84" t="s">
        <v>142</v>
      </c>
      <c r="P9" s="84" t="s">
        <v>143</v>
      </c>
      <c r="Q9" s="162" t="s">
        <v>144</v>
      </c>
      <c r="R9" s="84" t="s">
        <v>145</v>
      </c>
      <c r="S9" s="118"/>
    </row>
    <row r="10" spans="1:20" s="327" customFormat="1" ht="16.149999999999999" customHeight="1" x14ac:dyDescent="0.2">
      <c r="A10" s="65">
        <v>1</v>
      </c>
      <c r="B10" s="151">
        <v>2</v>
      </c>
      <c r="C10" s="326">
        <v>3</v>
      </c>
      <c r="D10" s="326">
        <v>4</v>
      </c>
      <c r="E10" s="326">
        <v>5</v>
      </c>
      <c r="F10" s="326">
        <v>6</v>
      </c>
      <c r="G10" s="326">
        <v>7</v>
      </c>
      <c r="H10" s="326">
        <v>8</v>
      </c>
      <c r="I10" s="326">
        <v>9</v>
      </c>
      <c r="J10" s="326">
        <v>10</v>
      </c>
      <c r="K10" s="326">
        <v>11</v>
      </c>
      <c r="L10" s="326">
        <v>12</v>
      </c>
      <c r="M10" s="326">
        <v>13</v>
      </c>
      <c r="N10" s="326">
        <v>14</v>
      </c>
      <c r="O10" s="326">
        <v>15</v>
      </c>
      <c r="P10" s="326">
        <v>16</v>
      </c>
      <c r="Q10" s="326">
        <v>17</v>
      </c>
      <c r="R10" s="151">
        <v>18</v>
      </c>
    </row>
    <row r="11" spans="1:20" s="164" customFormat="1" ht="16.149999999999999" customHeight="1" x14ac:dyDescent="0.2">
      <c r="A11" s="537">
        <v>1</v>
      </c>
      <c r="B11" s="543" t="s">
        <v>887</v>
      </c>
      <c r="C11" s="538">
        <f>'AT3A_cvrg(Insti)_PY'!C12+'AT3B_cvrg(Insti)_UPY '!C11+'AT3C_cvrg(Insti)_UPY '!C11</f>
        <v>545</v>
      </c>
      <c r="D11" s="538">
        <f>'AT3A_cvrg(Insti)_PY'!D12+'AT3B_cvrg(Insti)_UPY '!D11+'AT3C_cvrg(Insti)_UPY '!D11</f>
        <v>348</v>
      </c>
      <c r="E11" s="538">
        <v>0</v>
      </c>
      <c r="F11" s="539">
        <f>C11+D11+E11</f>
        <v>893</v>
      </c>
      <c r="G11" s="538">
        <v>147</v>
      </c>
      <c r="H11" s="538">
        <v>200</v>
      </c>
      <c r="I11" s="538">
        <v>0</v>
      </c>
      <c r="J11" s="538">
        <v>347</v>
      </c>
      <c r="K11" s="538">
        <v>397</v>
      </c>
      <c r="L11" s="538">
        <v>145</v>
      </c>
      <c r="M11" s="538">
        <v>0</v>
      </c>
      <c r="N11" s="544">
        <f>K11+L11</f>
        <v>542</v>
      </c>
      <c r="O11" s="539">
        <v>0</v>
      </c>
      <c r="P11" s="539">
        <v>0</v>
      </c>
      <c r="Q11" s="539">
        <v>0</v>
      </c>
      <c r="R11" s="540">
        <v>0</v>
      </c>
    </row>
    <row r="12" spans="1:20" s="164" customFormat="1" ht="16.149999999999999" customHeight="1" x14ac:dyDescent="0.2">
      <c r="A12" s="537">
        <v>2</v>
      </c>
      <c r="B12" s="543" t="s">
        <v>888</v>
      </c>
      <c r="C12" s="538">
        <v>421</v>
      </c>
      <c r="D12" s="538">
        <f>'AT3A_cvrg(Insti)_PY'!D13+'AT3B_cvrg(Insti)_UPY '!D12+'AT3C_cvrg(Insti)_UPY '!D12</f>
        <v>443</v>
      </c>
      <c r="E12" s="538">
        <v>2</v>
      </c>
      <c r="F12" s="539">
        <f t="shared" ref="F12:F24" si="0">C12+D12+E12</f>
        <v>866</v>
      </c>
      <c r="G12" s="538">
        <v>208</v>
      </c>
      <c r="H12" s="538">
        <v>263</v>
      </c>
      <c r="I12" s="538">
        <v>2</v>
      </c>
      <c r="J12" s="538">
        <v>473</v>
      </c>
      <c r="K12" s="538">
        <v>217</v>
      </c>
      <c r="L12" s="538">
        <v>180</v>
      </c>
      <c r="M12" s="538">
        <v>0</v>
      </c>
      <c r="N12" s="544">
        <f t="shared" ref="N12:N24" si="1">K12+L12</f>
        <v>397</v>
      </c>
      <c r="O12" s="539">
        <v>0</v>
      </c>
      <c r="P12" s="539">
        <v>0</v>
      </c>
      <c r="Q12" s="539">
        <v>0</v>
      </c>
      <c r="R12" s="540">
        <v>0</v>
      </c>
    </row>
    <row r="13" spans="1:20" s="164" customFormat="1" ht="16.149999999999999" customHeight="1" x14ac:dyDescent="0.2">
      <c r="A13" s="537">
        <v>3</v>
      </c>
      <c r="B13" s="543" t="s">
        <v>889</v>
      </c>
      <c r="C13" s="538">
        <f>'AT3A_cvrg(Insti)_PY'!C14+'AT3B_cvrg(Insti)_UPY '!C13+'AT3C_cvrg(Insti)_UPY '!C13</f>
        <v>267</v>
      </c>
      <c r="D13" s="538">
        <f>'AT3A_cvrg(Insti)_PY'!D14+'AT3B_cvrg(Insti)_UPY '!D13+'AT3C_cvrg(Insti)_UPY '!D13</f>
        <v>414</v>
      </c>
      <c r="E13" s="538">
        <v>0</v>
      </c>
      <c r="F13" s="539">
        <f t="shared" si="0"/>
        <v>681</v>
      </c>
      <c r="G13" s="538">
        <v>81</v>
      </c>
      <c r="H13" s="538">
        <v>138</v>
      </c>
      <c r="I13" s="538">
        <v>0</v>
      </c>
      <c r="J13" s="538">
        <v>219</v>
      </c>
      <c r="K13" s="538">
        <v>186</v>
      </c>
      <c r="L13" s="538">
        <v>276</v>
      </c>
      <c r="M13" s="538">
        <v>0</v>
      </c>
      <c r="N13" s="544">
        <f t="shared" si="1"/>
        <v>462</v>
      </c>
      <c r="O13" s="539">
        <v>0</v>
      </c>
      <c r="P13" s="539">
        <v>0</v>
      </c>
      <c r="Q13" s="539">
        <v>0</v>
      </c>
      <c r="R13" s="540">
        <v>0</v>
      </c>
    </row>
    <row r="14" spans="1:20" s="164" customFormat="1" ht="16.149999999999999" customHeight="1" x14ac:dyDescent="0.2">
      <c r="A14" s="537">
        <v>4</v>
      </c>
      <c r="B14" s="543" t="s">
        <v>890</v>
      </c>
      <c r="C14" s="538">
        <v>335</v>
      </c>
      <c r="D14" s="538">
        <f>'AT3A_cvrg(Insti)_PY'!D15+'AT3B_cvrg(Insti)_UPY '!D14+'AT3C_cvrg(Insti)_UPY '!D14</f>
        <v>393</v>
      </c>
      <c r="E14" s="538">
        <v>2</v>
      </c>
      <c r="F14" s="539">
        <f t="shared" si="0"/>
        <v>730</v>
      </c>
      <c r="G14" s="538">
        <v>128</v>
      </c>
      <c r="H14" s="538">
        <v>216</v>
      </c>
      <c r="I14" s="538">
        <v>2</v>
      </c>
      <c r="J14" s="538">
        <v>346</v>
      </c>
      <c r="K14" s="538">
        <v>204</v>
      </c>
      <c r="L14" s="538">
        <v>177</v>
      </c>
      <c r="M14" s="538">
        <v>0</v>
      </c>
      <c r="N14" s="544">
        <f t="shared" si="1"/>
        <v>381</v>
      </c>
      <c r="O14" s="539">
        <v>0</v>
      </c>
      <c r="P14" s="539">
        <v>0</v>
      </c>
      <c r="Q14" s="539">
        <v>0</v>
      </c>
      <c r="R14" s="540">
        <v>0</v>
      </c>
    </row>
    <row r="15" spans="1:20" s="164" customFormat="1" ht="16.149999999999999" customHeight="1" x14ac:dyDescent="0.2">
      <c r="A15" s="537">
        <v>5</v>
      </c>
      <c r="B15" s="543" t="s">
        <v>891</v>
      </c>
      <c r="C15" s="538">
        <v>302</v>
      </c>
      <c r="D15" s="538">
        <f>'AT3A_cvrg(Insti)_PY'!D16+'AT3B_cvrg(Insti)_UPY '!D15+'AT3C_cvrg(Insti)_UPY '!D15</f>
        <v>558</v>
      </c>
      <c r="E15" s="538">
        <v>1</v>
      </c>
      <c r="F15" s="539">
        <f t="shared" si="0"/>
        <v>861</v>
      </c>
      <c r="G15" s="538">
        <v>143</v>
      </c>
      <c r="H15" s="538">
        <v>306</v>
      </c>
      <c r="I15" s="538">
        <v>1</v>
      </c>
      <c r="J15" s="538">
        <v>450</v>
      </c>
      <c r="K15" s="538">
        <v>160</v>
      </c>
      <c r="L15" s="538">
        <v>248</v>
      </c>
      <c r="M15" s="538">
        <v>0</v>
      </c>
      <c r="N15" s="544">
        <f t="shared" si="1"/>
        <v>408</v>
      </c>
      <c r="O15" s="539">
        <v>0</v>
      </c>
      <c r="P15" s="539">
        <v>0</v>
      </c>
      <c r="Q15" s="539">
        <v>0</v>
      </c>
      <c r="R15" s="540">
        <v>0</v>
      </c>
    </row>
    <row r="16" spans="1:20" s="164" customFormat="1" ht="16.149999999999999" customHeight="1" x14ac:dyDescent="0.2">
      <c r="A16" s="537">
        <v>6</v>
      </c>
      <c r="B16" s="543" t="s">
        <v>892</v>
      </c>
      <c r="C16" s="538">
        <f>'AT3A_cvrg(Insti)_PY'!C17+'AT3B_cvrg(Insti)_UPY '!C16+'AT3C_cvrg(Insti)_UPY '!C16</f>
        <v>202</v>
      </c>
      <c r="D16" s="538">
        <f>'AT3A_cvrg(Insti)_PY'!D17+'AT3B_cvrg(Insti)_UPY '!D16+'AT3C_cvrg(Insti)_UPY '!D16</f>
        <v>251</v>
      </c>
      <c r="E16" s="538">
        <v>0</v>
      </c>
      <c r="F16" s="539">
        <f t="shared" si="0"/>
        <v>453</v>
      </c>
      <c r="G16" s="538">
        <v>63</v>
      </c>
      <c r="H16" s="538">
        <v>76</v>
      </c>
      <c r="I16" s="538">
        <v>0</v>
      </c>
      <c r="J16" s="538">
        <v>139</v>
      </c>
      <c r="K16" s="538">
        <v>137</v>
      </c>
      <c r="L16" s="538">
        <v>175</v>
      </c>
      <c r="M16" s="538">
        <v>0</v>
      </c>
      <c r="N16" s="544">
        <f t="shared" si="1"/>
        <v>312</v>
      </c>
      <c r="O16" s="539">
        <v>0</v>
      </c>
      <c r="P16" s="539">
        <v>0</v>
      </c>
      <c r="Q16" s="539">
        <v>0</v>
      </c>
      <c r="R16" s="540">
        <v>0</v>
      </c>
    </row>
    <row r="17" spans="1:19" s="164" customFormat="1" ht="16.149999999999999" customHeight="1" x14ac:dyDescent="0.2">
      <c r="A17" s="537">
        <v>7</v>
      </c>
      <c r="B17" s="543" t="s">
        <v>893</v>
      </c>
      <c r="C17" s="538">
        <f>'AT3A_cvrg(Insti)_PY'!C18+'AT3B_cvrg(Insti)_UPY '!C17+'AT3C_cvrg(Insti)_UPY '!C17</f>
        <v>369</v>
      </c>
      <c r="D17" s="538">
        <f>'AT3A_cvrg(Insti)_PY'!D18+'AT3B_cvrg(Insti)_UPY '!D17+'AT3C_cvrg(Insti)_UPY '!D17</f>
        <v>530</v>
      </c>
      <c r="E17" s="538">
        <v>0</v>
      </c>
      <c r="F17" s="539">
        <f t="shared" si="0"/>
        <v>899</v>
      </c>
      <c r="G17" s="538">
        <v>143</v>
      </c>
      <c r="H17" s="538">
        <v>181</v>
      </c>
      <c r="I17" s="538">
        <v>0</v>
      </c>
      <c r="J17" s="538">
        <v>324</v>
      </c>
      <c r="K17" s="538">
        <v>229</v>
      </c>
      <c r="L17" s="538">
        <v>349</v>
      </c>
      <c r="M17" s="538">
        <v>0</v>
      </c>
      <c r="N17" s="544">
        <f t="shared" si="1"/>
        <v>578</v>
      </c>
      <c r="O17" s="539">
        <v>0</v>
      </c>
      <c r="P17" s="539">
        <v>0</v>
      </c>
      <c r="Q17" s="539">
        <v>0</v>
      </c>
      <c r="R17" s="540">
        <v>0</v>
      </c>
    </row>
    <row r="18" spans="1:19" s="164" customFormat="1" ht="16.149999999999999" customHeight="1" x14ac:dyDescent="0.2">
      <c r="A18" s="537">
        <v>8</v>
      </c>
      <c r="B18" s="543" t="s">
        <v>894</v>
      </c>
      <c r="C18" s="538">
        <f>'AT3A_cvrg(Insti)_PY'!C19+'AT3B_cvrg(Insti)_UPY '!C18+'AT3C_cvrg(Insti)_UPY '!C18</f>
        <v>255</v>
      </c>
      <c r="D18" s="538">
        <f>'AT3A_cvrg(Insti)_PY'!D19+'AT3B_cvrg(Insti)_UPY '!D18+'AT3C_cvrg(Insti)_UPY '!D18</f>
        <v>679</v>
      </c>
      <c r="E18" s="538">
        <v>0</v>
      </c>
      <c r="F18" s="539">
        <f t="shared" si="0"/>
        <v>934</v>
      </c>
      <c r="G18" s="538">
        <v>121</v>
      </c>
      <c r="H18" s="538">
        <v>308</v>
      </c>
      <c r="I18" s="538">
        <v>0</v>
      </c>
      <c r="J18" s="538">
        <v>429</v>
      </c>
      <c r="K18" s="538">
        <v>136</v>
      </c>
      <c r="L18" s="538">
        <v>372</v>
      </c>
      <c r="M18" s="538">
        <v>0</v>
      </c>
      <c r="N18" s="544">
        <f t="shared" si="1"/>
        <v>508</v>
      </c>
      <c r="O18" s="539">
        <v>0</v>
      </c>
      <c r="P18" s="539">
        <v>0</v>
      </c>
      <c r="Q18" s="539">
        <v>0</v>
      </c>
      <c r="R18" s="540">
        <v>0</v>
      </c>
    </row>
    <row r="19" spans="1:19" s="164" customFormat="1" ht="16.149999999999999" customHeight="1" x14ac:dyDescent="0.2">
      <c r="A19" s="537">
        <v>9</v>
      </c>
      <c r="B19" s="543" t="s">
        <v>895</v>
      </c>
      <c r="C19" s="538">
        <f>'AT3A_cvrg(Insti)_PY'!C20+'AT3B_cvrg(Insti)_UPY '!C19+'AT3C_cvrg(Insti)_UPY '!C19</f>
        <v>330</v>
      </c>
      <c r="D19" s="538">
        <f>'AT3A_cvrg(Insti)_PY'!D20+'AT3B_cvrg(Insti)_UPY '!D19+'AT3C_cvrg(Insti)_UPY '!D19</f>
        <v>580</v>
      </c>
      <c r="E19" s="538">
        <v>0</v>
      </c>
      <c r="F19" s="539">
        <f t="shared" si="0"/>
        <v>910</v>
      </c>
      <c r="G19" s="538">
        <v>135</v>
      </c>
      <c r="H19" s="538">
        <v>262</v>
      </c>
      <c r="I19" s="538">
        <v>0</v>
      </c>
      <c r="J19" s="538">
        <v>397</v>
      </c>
      <c r="K19" s="538">
        <v>196</v>
      </c>
      <c r="L19" s="538">
        <v>318</v>
      </c>
      <c r="M19" s="538">
        <v>0</v>
      </c>
      <c r="N19" s="544">
        <f t="shared" si="1"/>
        <v>514</v>
      </c>
      <c r="O19" s="539">
        <v>0</v>
      </c>
      <c r="P19" s="539">
        <v>0</v>
      </c>
      <c r="Q19" s="539">
        <v>0</v>
      </c>
      <c r="R19" s="540">
        <v>0</v>
      </c>
    </row>
    <row r="20" spans="1:19" s="164" customFormat="1" ht="16.149999999999999" customHeight="1" x14ac:dyDescent="0.2">
      <c r="A20" s="537">
        <v>10</v>
      </c>
      <c r="B20" s="543" t="s">
        <v>896</v>
      </c>
      <c r="C20" s="538">
        <f>'AT3A_cvrg(Insti)_PY'!C21+'AT3B_cvrg(Insti)_UPY '!C20+'AT3C_cvrg(Insti)_UPY '!C20</f>
        <v>546</v>
      </c>
      <c r="D20" s="538">
        <f>'AT3A_cvrg(Insti)_PY'!D21+'AT3B_cvrg(Insti)_UPY '!D20+'AT3C_cvrg(Insti)_UPY '!D20</f>
        <v>803</v>
      </c>
      <c r="E20" s="538">
        <v>0</v>
      </c>
      <c r="F20" s="539">
        <f t="shared" si="0"/>
        <v>1349</v>
      </c>
      <c r="G20" s="538">
        <v>244</v>
      </c>
      <c r="H20" s="538">
        <v>527</v>
      </c>
      <c r="I20" s="538">
        <v>0</v>
      </c>
      <c r="J20" s="538">
        <v>771</v>
      </c>
      <c r="K20" s="538">
        <v>301</v>
      </c>
      <c r="L20" s="538">
        <v>274</v>
      </c>
      <c r="M20" s="538">
        <v>0</v>
      </c>
      <c r="N20" s="544">
        <f t="shared" si="1"/>
        <v>575</v>
      </c>
      <c r="O20" s="539">
        <v>0</v>
      </c>
      <c r="P20" s="539">
        <v>0</v>
      </c>
      <c r="Q20" s="539">
        <v>0</v>
      </c>
      <c r="R20" s="540">
        <v>0</v>
      </c>
    </row>
    <row r="21" spans="1:19" s="164" customFormat="1" ht="16.149999999999999" customHeight="1" x14ac:dyDescent="0.2">
      <c r="A21" s="537">
        <v>11</v>
      </c>
      <c r="B21" s="543" t="s">
        <v>897</v>
      </c>
      <c r="C21" s="538">
        <v>328</v>
      </c>
      <c r="D21" s="538">
        <f>'AT3A_cvrg(Insti)_PY'!D22+'AT3B_cvrg(Insti)_UPY '!D21+'AT3C_cvrg(Insti)_UPY '!D21</f>
        <v>866</v>
      </c>
      <c r="E21" s="538">
        <v>4</v>
      </c>
      <c r="F21" s="539">
        <f t="shared" si="0"/>
        <v>1198</v>
      </c>
      <c r="G21" s="538">
        <v>238</v>
      </c>
      <c r="H21" s="538">
        <v>392</v>
      </c>
      <c r="I21" s="538">
        <v>4</v>
      </c>
      <c r="J21" s="538">
        <v>634</v>
      </c>
      <c r="K21" s="538">
        <v>94</v>
      </c>
      <c r="L21" s="538">
        <v>474</v>
      </c>
      <c r="M21" s="538">
        <v>0</v>
      </c>
      <c r="N21" s="544">
        <f t="shared" si="1"/>
        <v>568</v>
      </c>
      <c r="O21" s="539">
        <v>0</v>
      </c>
      <c r="P21" s="539">
        <v>0</v>
      </c>
      <c r="Q21" s="539">
        <v>0</v>
      </c>
      <c r="R21" s="540">
        <v>0</v>
      </c>
    </row>
    <row r="22" spans="1:19" x14ac:dyDescent="0.25">
      <c r="A22" s="537">
        <v>12</v>
      </c>
      <c r="B22" s="543" t="s">
        <v>898</v>
      </c>
      <c r="C22" s="538">
        <f>'AT3A_cvrg(Insti)_PY'!C23+'AT3B_cvrg(Insti)_UPY '!C22+'AT3C_cvrg(Insti)_UPY '!C22</f>
        <v>174</v>
      </c>
      <c r="D22" s="538">
        <f>'AT3A_cvrg(Insti)_PY'!D23+'AT3B_cvrg(Insti)_UPY '!D22+'AT3C_cvrg(Insti)_UPY '!D22</f>
        <v>106</v>
      </c>
      <c r="E22" s="541">
        <v>0</v>
      </c>
      <c r="F22" s="539">
        <f t="shared" si="0"/>
        <v>280</v>
      </c>
      <c r="G22" s="541">
        <v>49</v>
      </c>
      <c r="H22" s="541">
        <v>38</v>
      </c>
      <c r="I22" s="541">
        <v>0</v>
      </c>
      <c r="J22" s="538">
        <v>87</v>
      </c>
      <c r="K22" s="538">
        <v>121</v>
      </c>
      <c r="L22" s="538">
        <v>72</v>
      </c>
      <c r="M22" s="538">
        <v>0</v>
      </c>
      <c r="N22" s="544">
        <f t="shared" si="1"/>
        <v>193</v>
      </c>
      <c r="O22" s="539">
        <v>0</v>
      </c>
      <c r="P22" s="539">
        <v>0</v>
      </c>
      <c r="Q22" s="539">
        <v>0</v>
      </c>
      <c r="R22" s="540">
        <v>0</v>
      </c>
    </row>
    <row r="23" spans="1:19" x14ac:dyDescent="0.25">
      <c r="A23" s="537">
        <v>13</v>
      </c>
      <c r="B23" s="543" t="s">
        <v>899</v>
      </c>
      <c r="C23" s="538">
        <f>'AT3A_cvrg(Insti)_PY'!C24+'AT3B_cvrg(Insti)_UPY '!C23+'AT3C_cvrg(Insti)_UPY '!C23</f>
        <v>279</v>
      </c>
      <c r="D23" s="538">
        <f>'AT3A_cvrg(Insti)_PY'!D24+'AT3B_cvrg(Insti)_UPY '!D23+'AT3C_cvrg(Insti)_UPY '!D23</f>
        <v>962</v>
      </c>
      <c r="E23" s="541">
        <v>0</v>
      </c>
      <c r="F23" s="539">
        <f t="shared" si="0"/>
        <v>1241</v>
      </c>
      <c r="G23" s="541">
        <v>107</v>
      </c>
      <c r="H23" s="541">
        <v>543</v>
      </c>
      <c r="I23" s="541">
        <v>0</v>
      </c>
      <c r="J23" s="538">
        <v>650</v>
      </c>
      <c r="K23" s="538">
        <v>171</v>
      </c>
      <c r="L23" s="538">
        <v>419</v>
      </c>
      <c r="M23" s="538">
        <v>0</v>
      </c>
      <c r="N23" s="544">
        <f t="shared" si="1"/>
        <v>590</v>
      </c>
      <c r="O23" s="539">
        <v>0</v>
      </c>
      <c r="P23" s="539">
        <v>0</v>
      </c>
      <c r="Q23" s="539">
        <v>0</v>
      </c>
      <c r="R23" s="540">
        <v>0</v>
      </c>
    </row>
    <row r="24" spans="1:19" x14ac:dyDescent="0.25">
      <c r="A24" s="537">
        <v>14</v>
      </c>
      <c r="B24" s="543" t="s">
        <v>900</v>
      </c>
      <c r="C24" s="538">
        <v>294</v>
      </c>
      <c r="D24" s="538">
        <f>'AT3A_cvrg(Insti)_PY'!D25+'AT3B_cvrg(Insti)_UPY '!D24+'AT3C_cvrg(Insti)_UPY '!D24</f>
        <v>219</v>
      </c>
      <c r="E24" s="541">
        <v>1</v>
      </c>
      <c r="F24" s="539">
        <f t="shared" si="0"/>
        <v>514</v>
      </c>
      <c r="G24" s="541">
        <v>116</v>
      </c>
      <c r="H24" s="541">
        <v>98</v>
      </c>
      <c r="I24" s="541">
        <v>1</v>
      </c>
      <c r="J24" s="538">
        <v>215</v>
      </c>
      <c r="K24" s="538">
        <v>179</v>
      </c>
      <c r="L24" s="538">
        <v>121</v>
      </c>
      <c r="M24" s="538">
        <v>0</v>
      </c>
      <c r="N24" s="544">
        <f t="shared" si="1"/>
        <v>300</v>
      </c>
      <c r="O24" s="539">
        <v>0</v>
      </c>
      <c r="P24" s="539">
        <v>0</v>
      </c>
      <c r="Q24" s="539">
        <v>0</v>
      </c>
      <c r="R24" s="540">
        <v>0</v>
      </c>
    </row>
    <row r="25" spans="1:19" x14ac:dyDescent="0.25">
      <c r="A25" s="934" t="s">
        <v>18</v>
      </c>
      <c r="B25" s="935"/>
      <c r="C25" s="542">
        <v>4647</v>
      </c>
      <c r="D25" s="542">
        <v>7152</v>
      </c>
      <c r="E25" s="542">
        <v>10</v>
      </c>
      <c r="F25" s="542">
        <v>11809</v>
      </c>
      <c r="G25" s="542">
        <v>1923</v>
      </c>
      <c r="H25" s="542">
        <v>3548</v>
      </c>
      <c r="I25" s="542">
        <v>10</v>
      </c>
      <c r="J25" s="542">
        <v>5481</v>
      </c>
      <c r="K25" s="542">
        <v>2728</v>
      </c>
      <c r="L25" s="542">
        <v>3600</v>
      </c>
      <c r="M25" s="542">
        <v>0</v>
      </c>
      <c r="N25" s="542">
        <v>6328</v>
      </c>
      <c r="O25" s="539">
        <v>0</v>
      </c>
      <c r="P25" s="539">
        <v>0</v>
      </c>
      <c r="Q25" s="539">
        <v>0</v>
      </c>
      <c r="R25" s="540">
        <v>0</v>
      </c>
    </row>
    <row r="28" spans="1:19" s="15" customFormat="1" ht="12.75" x14ac:dyDescent="0.2">
      <c r="A28" s="14" t="s">
        <v>1033</v>
      </c>
      <c r="G28" s="14"/>
      <c r="H28" s="14"/>
      <c r="K28" s="14"/>
      <c r="L28" s="14"/>
      <c r="M28" s="14"/>
      <c r="N28" s="14"/>
      <c r="O28" s="14"/>
      <c r="P28" s="652" t="s">
        <v>901</v>
      </c>
      <c r="Q28" s="652"/>
      <c r="R28" s="652"/>
      <c r="S28" s="652"/>
    </row>
    <row r="29" spans="1:19" s="15" customFormat="1" ht="12.75" customHeight="1" x14ac:dyDescent="0.2">
      <c r="J29" s="14"/>
      <c r="K29" s="641" t="s">
        <v>13</v>
      </c>
      <c r="L29" s="641"/>
      <c r="M29" s="641"/>
      <c r="N29" s="641"/>
      <c r="O29" s="641"/>
      <c r="P29" s="641"/>
      <c r="Q29" s="641"/>
      <c r="R29" s="641"/>
      <c r="S29" s="641"/>
    </row>
    <row r="30" spans="1:19" s="15" customFormat="1" ht="12.75" customHeight="1" x14ac:dyDescent="0.2">
      <c r="J30" s="641" t="s">
        <v>902</v>
      </c>
      <c r="K30" s="641"/>
      <c r="L30" s="641"/>
      <c r="M30" s="641"/>
      <c r="N30" s="641"/>
      <c r="O30" s="641"/>
      <c r="P30" s="641"/>
      <c r="Q30" s="641"/>
      <c r="R30" s="641"/>
      <c r="S30" s="641"/>
    </row>
    <row r="31" spans="1:19" s="15" customFormat="1" ht="12.75" x14ac:dyDescent="0.2">
      <c r="A31" s="14"/>
      <c r="B31" s="14"/>
      <c r="K31" s="14"/>
      <c r="L31" s="14"/>
      <c r="M31" s="14"/>
      <c r="N31" s="34" t="s">
        <v>85</v>
      </c>
      <c r="O31" s="34"/>
      <c r="P31" s="34"/>
      <c r="Q31" s="34"/>
      <c r="R31" s="34"/>
      <c r="S31" s="34"/>
    </row>
  </sheetData>
  <mergeCells count="14">
    <mergeCell ref="A25:B25"/>
    <mergeCell ref="J30:S30"/>
    <mergeCell ref="C8:F8"/>
    <mergeCell ref="K8:N8"/>
    <mergeCell ref="G8:J8"/>
    <mergeCell ref="P28:S28"/>
    <mergeCell ref="K29:S29"/>
    <mergeCell ref="B4:T4"/>
    <mergeCell ref="A6:B6"/>
    <mergeCell ref="A8:A9"/>
    <mergeCell ref="B8:B9"/>
    <mergeCell ref="G1:M1"/>
    <mergeCell ref="E2:O2"/>
    <mergeCell ref="O8:R8"/>
  </mergeCells>
  <phoneticPr fontId="0" type="noConversion"/>
  <printOptions horizontalCentered="1"/>
  <pageMargins left="0.70866141732283472" right="0.70866141732283472" top="0.23622047244094491" bottom="0" header="0.31496062992125984" footer="0.31496062992125984"/>
  <pageSetup paperSize="9" scale="71"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0"/>
  <sheetViews>
    <sheetView view="pageBreakPreview" topLeftCell="A7" zoomScaleNormal="70" zoomScaleSheetLayoutView="100" workbookViewId="0">
      <selection activeCell="A27" sqref="A27"/>
    </sheetView>
  </sheetViews>
  <sheetFormatPr defaultColWidth="9.140625" defaultRowHeight="15" x14ac:dyDescent="0.25"/>
  <cols>
    <col min="1" max="1" width="7.28515625" style="73" customWidth="1"/>
    <col min="2" max="2" width="27" style="73" customWidth="1"/>
    <col min="3" max="3" width="15.42578125" style="73" customWidth="1"/>
    <col min="4" max="4" width="14.85546875" style="73" customWidth="1"/>
    <col min="5" max="5" width="11.85546875" style="73" customWidth="1"/>
    <col min="6" max="6" width="9.85546875" style="73" customWidth="1"/>
    <col min="7" max="7" width="12.7109375" style="73" customWidth="1"/>
    <col min="8" max="9" width="11" style="73" customWidth="1"/>
    <col min="10" max="10" width="14.140625" style="73" customWidth="1"/>
    <col min="11" max="11" width="12.28515625" style="73" customWidth="1"/>
    <col min="12" max="12" width="13.140625" style="73" customWidth="1"/>
    <col min="13" max="13" width="9.7109375" style="73" customWidth="1"/>
    <col min="14" max="14" width="9.5703125" style="73" customWidth="1"/>
    <col min="15" max="15" width="12.7109375" style="73" customWidth="1"/>
    <col min="16" max="16" width="13.28515625" style="73" customWidth="1"/>
    <col min="17" max="17" width="11.28515625" style="73" customWidth="1"/>
    <col min="18" max="18" width="9.28515625" style="73" customWidth="1"/>
    <col min="19" max="19" width="9.140625" style="73"/>
    <col min="20" max="20" width="12.28515625" style="73" customWidth="1"/>
    <col min="21" max="16384" width="9.140625" style="73"/>
  </cols>
  <sheetData>
    <row r="1" spans="1:20" s="15" customFormat="1" ht="15.75" x14ac:dyDescent="0.25">
      <c r="C1" s="43"/>
      <c r="D1" s="43"/>
      <c r="E1" s="43"/>
      <c r="F1" s="43"/>
      <c r="G1" s="43"/>
      <c r="H1" s="43"/>
      <c r="I1" s="105" t="s">
        <v>0</v>
      </c>
      <c r="J1" s="43"/>
      <c r="Q1" s="780" t="s">
        <v>542</v>
      </c>
      <c r="R1" s="780"/>
    </row>
    <row r="2" spans="1:20" s="15" customFormat="1" ht="20.25" x14ac:dyDescent="0.3">
      <c r="G2" s="638" t="s">
        <v>705</v>
      </c>
      <c r="H2" s="638"/>
      <c r="I2" s="638"/>
      <c r="J2" s="638"/>
      <c r="K2" s="638"/>
      <c r="L2" s="638"/>
      <c r="M2" s="638"/>
      <c r="N2" s="42"/>
      <c r="O2" s="42"/>
      <c r="P2" s="42"/>
      <c r="Q2" s="42"/>
    </row>
    <row r="3" spans="1:20" s="15" customFormat="1" ht="20.25" x14ac:dyDescent="0.3">
      <c r="G3" s="124"/>
      <c r="H3" s="124"/>
      <c r="I3" s="124"/>
      <c r="J3" s="124"/>
      <c r="K3" s="124"/>
      <c r="L3" s="124"/>
      <c r="M3" s="124"/>
      <c r="N3" s="42"/>
      <c r="O3" s="42"/>
      <c r="P3" s="42"/>
      <c r="Q3" s="42"/>
    </row>
    <row r="4" spans="1:20" ht="18" x14ac:dyDescent="0.25">
      <c r="B4" s="939" t="s">
        <v>718</v>
      </c>
      <c r="C4" s="939"/>
      <c r="D4" s="939"/>
      <c r="E4" s="939"/>
      <c r="F4" s="939"/>
      <c r="G4" s="939"/>
      <c r="H4" s="939"/>
      <c r="I4" s="939"/>
      <c r="J4" s="939"/>
      <c r="K4" s="939"/>
      <c r="L4" s="939"/>
      <c r="M4" s="939"/>
      <c r="N4" s="939"/>
      <c r="O4" s="939"/>
      <c r="P4" s="939"/>
      <c r="Q4" s="939"/>
      <c r="R4" s="939"/>
      <c r="S4" s="939"/>
      <c r="T4" s="939"/>
    </row>
    <row r="5" spans="1:20" ht="15.75" x14ac:dyDescent="0.25">
      <c r="C5" s="74"/>
      <c r="D5" s="75"/>
      <c r="E5" s="74"/>
      <c r="F5" s="74"/>
      <c r="G5" s="74"/>
      <c r="H5" s="74"/>
      <c r="I5" s="74"/>
      <c r="J5" s="74"/>
      <c r="K5" s="74"/>
      <c r="L5" s="74"/>
      <c r="M5" s="74"/>
      <c r="N5" s="74"/>
      <c r="O5" s="74"/>
      <c r="P5" s="74"/>
      <c r="Q5" s="74"/>
      <c r="R5" s="74"/>
      <c r="S5" s="74"/>
      <c r="T5" s="74"/>
    </row>
    <row r="6" spans="1:20" x14ac:dyDescent="0.25">
      <c r="A6" s="85" t="s">
        <v>164</v>
      </c>
      <c r="B6" s="554" t="s">
        <v>903</v>
      </c>
    </row>
    <row r="7" spans="1:20" x14ac:dyDescent="0.25">
      <c r="B7" s="76"/>
      <c r="Q7" s="112" t="s">
        <v>139</v>
      </c>
    </row>
    <row r="8" spans="1:20" s="77" customFormat="1" ht="32.450000000000003" customHeight="1" x14ac:dyDescent="0.25">
      <c r="A8" s="632" t="s">
        <v>2</v>
      </c>
      <c r="B8" s="929" t="s">
        <v>3</v>
      </c>
      <c r="C8" s="936" t="s">
        <v>456</v>
      </c>
      <c r="D8" s="936"/>
      <c r="E8" s="936"/>
      <c r="F8" s="936"/>
      <c r="G8" s="936" t="s">
        <v>457</v>
      </c>
      <c r="H8" s="936"/>
      <c r="I8" s="936"/>
      <c r="J8" s="936"/>
      <c r="K8" s="936" t="s">
        <v>458</v>
      </c>
      <c r="L8" s="936"/>
      <c r="M8" s="936"/>
      <c r="N8" s="936"/>
      <c r="O8" s="936" t="s">
        <v>459</v>
      </c>
      <c r="P8" s="936"/>
      <c r="Q8" s="936"/>
      <c r="R8" s="929"/>
      <c r="S8" s="938" t="s">
        <v>162</v>
      </c>
    </row>
    <row r="9" spans="1:20" s="78" customFormat="1" ht="75" customHeight="1" x14ac:dyDescent="0.25">
      <c r="A9" s="632"/>
      <c r="B9" s="930"/>
      <c r="C9" s="84" t="s">
        <v>159</v>
      </c>
      <c r="D9" s="129" t="s">
        <v>161</v>
      </c>
      <c r="E9" s="84" t="s">
        <v>138</v>
      </c>
      <c r="F9" s="129" t="s">
        <v>160</v>
      </c>
      <c r="G9" s="84" t="s">
        <v>242</v>
      </c>
      <c r="H9" s="129" t="s">
        <v>161</v>
      </c>
      <c r="I9" s="84" t="s">
        <v>138</v>
      </c>
      <c r="J9" s="129" t="s">
        <v>160</v>
      </c>
      <c r="K9" s="84" t="s">
        <v>242</v>
      </c>
      <c r="L9" s="129" t="s">
        <v>161</v>
      </c>
      <c r="M9" s="84" t="s">
        <v>138</v>
      </c>
      <c r="N9" s="129" t="s">
        <v>160</v>
      </c>
      <c r="O9" s="84" t="s">
        <v>242</v>
      </c>
      <c r="P9" s="129" t="s">
        <v>161</v>
      </c>
      <c r="Q9" s="84" t="s">
        <v>138</v>
      </c>
      <c r="R9" s="130" t="s">
        <v>160</v>
      </c>
      <c r="S9" s="938"/>
    </row>
    <row r="10" spans="1:20" s="78" customFormat="1" ht="16.149999999999999" customHeight="1" x14ac:dyDescent="0.25">
      <c r="A10" s="5">
        <v>1</v>
      </c>
      <c r="B10" s="83">
        <v>2</v>
      </c>
      <c r="C10" s="72">
        <v>3</v>
      </c>
      <c r="D10" s="72">
        <v>4</v>
      </c>
      <c r="E10" s="72">
        <v>5</v>
      </c>
      <c r="F10" s="72">
        <v>6</v>
      </c>
      <c r="G10" s="72">
        <v>7</v>
      </c>
      <c r="H10" s="72">
        <v>8</v>
      </c>
      <c r="I10" s="72">
        <v>9</v>
      </c>
      <c r="J10" s="72">
        <v>10</v>
      </c>
      <c r="K10" s="72">
        <v>11</v>
      </c>
      <c r="L10" s="72">
        <v>12</v>
      </c>
      <c r="M10" s="72">
        <v>13</v>
      </c>
      <c r="N10" s="72">
        <v>14</v>
      </c>
      <c r="O10" s="72">
        <v>15</v>
      </c>
      <c r="P10" s="72">
        <v>16</v>
      </c>
      <c r="Q10" s="72">
        <v>17</v>
      </c>
      <c r="R10" s="120">
        <v>18</v>
      </c>
      <c r="S10" s="128">
        <v>19</v>
      </c>
    </row>
    <row r="11" spans="1:20" s="78" customFormat="1" ht="16.149999999999999" customHeight="1" x14ac:dyDescent="0.25">
      <c r="A11" s="543">
        <v>1</v>
      </c>
      <c r="B11" s="543" t="s">
        <v>887</v>
      </c>
      <c r="C11" s="517">
        <v>0</v>
      </c>
      <c r="D11" s="517">
        <v>0</v>
      </c>
      <c r="E11" s="517">
        <v>0</v>
      </c>
      <c r="F11" s="517">
        <v>0</v>
      </c>
      <c r="G11" s="517">
        <v>0</v>
      </c>
      <c r="H11" s="517">
        <v>0</v>
      </c>
      <c r="I11" s="517">
        <v>0</v>
      </c>
      <c r="J11" s="517">
        <v>0</v>
      </c>
      <c r="K11" s="517">
        <v>0</v>
      </c>
      <c r="L11" s="517">
        <v>0</v>
      </c>
      <c r="M11" s="517">
        <v>0</v>
      </c>
      <c r="N11" s="517">
        <v>0</v>
      </c>
      <c r="O11" s="517">
        <v>0</v>
      </c>
      <c r="P11" s="517">
        <v>0</v>
      </c>
      <c r="Q11" s="517">
        <v>0</v>
      </c>
      <c r="R11" s="516">
        <v>0</v>
      </c>
      <c r="S11" s="551">
        <v>0</v>
      </c>
    </row>
    <row r="12" spans="1:20" s="78" customFormat="1" ht="16.149999999999999" customHeight="1" x14ac:dyDescent="0.25">
      <c r="A12" s="543">
        <v>2</v>
      </c>
      <c r="B12" s="543" t="s">
        <v>888</v>
      </c>
      <c r="C12" s="517">
        <v>0</v>
      </c>
      <c r="D12" s="517">
        <v>0</v>
      </c>
      <c r="E12" s="517">
        <v>0</v>
      </c>
      <c r="F12" s="517">
        <v>0</v>
      </c>
      <c r="G12" s="517">
        <v>0</v>
      </c>
      <c r="H12" s="517">
        <v>0</v>
      </c>
      <c r="I12" s="517">
        <v>0</v>
      </c>
      <c r="J12" s="517">
        <v>0</v>
      </c>
      <c r="K12" s="517">
        <v>0</v>
      </c>
      <c r="L12" s="517">
        <v>0</v>
      </c>
      <c r="M12" s="517">
        <v>0</v>
      </c>
      <c r="N12" s="517">
        <v>0</v>
      </c>
      <c r="O12" s="517">
        <v>0</v>
      </c>
      <c r="P12" s="517">
        <v>0</v>
      </c>
      <c r="Q12" s="517">
        <v>0</v>
      </c>
      <c r="R12" s="516">
        <v>0</v>
      </c>
      <c r="S12" s="551">
        <v>0</v>
      </c>
    </row>
    <row r="13" spans="1:20" s="78" customFormat="1" ht="16.149999999999999" customHeight="1" x14ac:dyDescent="0.25">
      <c r="A13" s="543">
        <v>3</v>
      </c>
      <c r="B13" s="543" t="s">
        <v>889</v>
      </c>
      <c r="C13" s="517">
        <v>0</v>
      </c>
      <c r="D13" s="517">
        <v>0</v>
      </c>
      <c r="E13" s="517">
        <v>0</v>
      </c>
      <c r="F13" s="517">
        <v>0</v>
      </c>
      <c r="G13" s="517">
        <v>0</v>
      </c>
      <c r="H13" s="517">
        <v>0</v>
      </c>
      <c r="I13" s="517">
        <v>0</v>
      </c>
      <c r="J13" s="517">
        <v>0</v>
      </c>
      <c r="K13" s="517">
        <v>0</v>
      </c>
      <c r="L13" s="517">
        <v>0</v>
      </c>
      <c r="M13" s="517">
        <v>0</v>
      </c>
      <c r="N13" s="517">
        <v>0</v>
      </c>
      <c r="O13" s="517">
        <v>0</v>
      </c>
      <c r="P13" s="517">
        <v>0</v>
      </c>
      <c r="Q13" s="517">
        <v>0</v>
      </c>
      <c r="R13" s="516">
        <v>0</v>
      </c>
      <c r="S13" s="551">
        <v>0</v>
      </c>
    </row>
    <row r="14" spans="1:20" s="78" customFormat="1" ht="16.149999999999999" customHeight="1" x14ac:dyDescent="0.25">
      <c r="A14" s="543">
        <v>4</v>
      </c>
      <c r="B14" s="543" t="s">
        <v>890</v>
      </c>
      <c r="C14" s="517">
        <v>0</v>
      </c>
      <c r="D14" s="517">
        <v>0</v>
      </c>
      <c r="E14" s="517">
        <v>0</v>
      </c>
      <c r="F14" s="517">
        <v>0</v>
      </c>
      <c r="G14" s="517">
        <v>0</v>
      </c>
      <c r="H14" s="517">
        <v>0</v>
      </c>
      <c r="I14" s="517">
        <v>0</v>
      </c>
      <c r="J14" s="517">
        <v>0</v>
      </c>
      <c r="K14" s="517">
        <v>0</v>
      </c>
      <c r="L14" s="517">
        <v>0</v>
      </c>
      <c r="M14" s="517">
        <v>0</v>
      </c>
      <c r="N14" s="517">
        <v>0</v>
      </c>
      <c r="O14" s="517">
        <v>0</v>
      </c>
      <c r="P14" s="517">
        <v>0</v>
      </c>
      <c r="Q14" s="517">
        <v>0</v>
      </c>
      <c r="R14" s="516">
        <v>0</v>
      </c>
      <c r="S14" s="551">
        <v>0</v>
      </c>
    </row>
    <row r="15" spans="1:20" s="78" customFormat="1" ht="16.149999999999999" customHeight="1" x14ac:dyDescent="0.25">
      <c r="A15" s="543">
        <v>5</v>
      </c>
      <c r="B15" s="543" t="s">
        <v>891</v>
      </c>
      <c r="C15" s="517">
        <v>0</v>
      </c>
      <c r="D15" s="517">
        <v>0</v>
      </c>
      <c r="E15" s="517">
        <v>0</v>
      </c>
      <c r="F15" s="517">
        <v>0</v>
      </c>
      <c r="G15" s="517">
        <v>0</v>
      </c>
      <c r="H15" s="517">
        <v>0</v>
      </c>
      <c r="I15" s="517">
        <v>0</v>
      </c>
      <c r="J15" s="517">
        <v>0</v>
      </c>
      <c r="K15" s="517">
        <v>0</v>
      </c>
      <c r="L15" s="517">
        <v>0</v>
      </c>
      <c r="M15" s="517">
        <v>0</v>
      </c>
      <c r="N15" s="517">
        <v>0</v>
      </c>
      <c r="O15" s="517">
        <v>0</v>
      </c>
      <c r="P15" s="517">
        <v>0</v>
      </c>
      <c r="Q15" s="517">
        <v>0</v>
      </c>
      <c r="R15" s="516">
        <v>0</v>
      </c>
      <c r="S15" s="551">
        <v>0</v>
      </c>
    </row>
    <row r="16" spans="1:20" s="78" customFormat="1" ht="16.149999999999999" customHeight="1" x14ac:dyDescent="0.25">
      <c r="A16" s="543">
        <v>6</v>
      </c>
      <c r="B16" s="543" t="s">
        <v>892</v>
      </c>
      <c r="C16" s="517">
        <v>0</v>
      </c>
      <c r="D16" s="517">
        <v>0</v>
      </c>
      <c r="E16" s="517">
        <v>0</v>
      </c>
      <c r="F16" s="517">
        <v>0</v>
      </c>
      <c r="G16" s="517">
        <v>0</v>
      </c>
      <c r="H16" s="517">
        <v>0</v>
      </c>
      <c r="I16" s="517">
        <v>0</v>
      </c>
      <c r="J16" s="517">
        <v>0</v>
      </c>
      <c r="K16" s="517">
        <v>0</v>
      </c>
      <c r="L16" s="517">
        <v>0</v>
      </c>
      <c r="M16" s="517">
        <v>0</v>
      </c>
      <c r="N16" s="517">
        <v>0</v>
      </c>
      <c r="O16" s="517">
        <v>0</v>
      </c>
      <c r="P16" s="517">
        <v>0</v>
      </c>
      <c r="Q16" s="517">
        <v>0</v>
      </c>
      <c r="R16" s="516">
        <v>0</v>
      </c>
      <c r="S16" s="551">
        <v>0</v>
      </c>
    </row>
    <row r="17" spans="1:45" s="78" customFormat="1" ht="16.149999999999999" customHeight="1" x14ac:dyDescent="0.25">
      <c r="A17" s="543">
        <v>7</v>
      </c>
      <c r="B17" s="543" t="s">
        <v>893</v>
      </c>
      <c r="C17" s="517">
        <v>0</v>
      </c>
      <c r="D17" s="517">
        <v>0</v>
      </c>
      <c r="E17" s="517">
        <v>0</v>
      </c>
      <c r="F17" s="517">
        <v>0</v>
      </c>
      <c r="G17" s="517">
        <v>0</v>
      </c>
      <c r="H17" s="517">
        <v>0</v>
      </c>
      <c r="I17" s="517">
        <v>0</v>
      </c>
      <c r="J17" s="517">
        <v>0</v>
      </c>
      <c r="K17" s="517">
        <v>0</v>
      </c>
      <c r="L17" s="517">
        <v>0</v>
      </c>
      <c r="M17" s="517">
        <v>0</v>
      </c>
      <c r="N17" s="517">
        <v>0</v>
      </c>
      <c r="O17" s="517">
        <v>0</v>
      </c>
      <c r="P17" s="517">
        <v>0</v>
      </c>
      <c r="Q17" s="517">
        <v>0</v>
      </c>
      <c r="R17" s="516">
        <v>0</v>
      </c>
      <c r="S17" s="551">
        <v>0</v>
      </c>
    </row>
    <row r="18" spans="1:45" x14ac:dyDescent="0.25">
      <c r="A18" s="543">
        <v>8</v>
      </c>
      <c r="B18" s="543" t="s">
        <v>894</v>
      </c>
      <c r="C18" s="517">
        <v>0</v>
      </c>
      <c r="D18" s="517">
        <v>0</v>
      </c>
      <c r="E18" s="517">
        <v>0</v>
      </c>
      <c r="F18" s="517">
        <v>0</v>
      </c>
      <c r="G18" s="517">
        <v>0</v>
      </c>
      <c r="H18" s="517">
        <v>0</v>
      </c>
      <c r="I18" s="517">
        <v>0</v>
      </c>
      <c r="J18" s="517">
        <v>0</v>
      </c>
      <c r="K18" s="517">
        <v>0</v>
      </c>
      <c r="L18" s="517">
        <v>0</v>
      </c>
      <c r="M18" s="517">
        <v>0</v>
      </c>
      <c r="N18" s="517">
        <v>0</v>
      </c>
      <c r="O18" s="517">
        <v>0</v>
      </c>
      <c r="P18" s="517">
        <v>0</v>
      </c>
      <c r="Q18" s="517">
        <v>0</v>
      </c>
      <c r="R18" s="516">
        <v>0</v>
      </c>
      <c r="S18" s="551">
        <v>0</v>
      </c>
    </row>
    <row r="19" spans="1:45" x14ac:dyDescent="0.25">
      <c r="A19" s="543">
        <v>9</v>
      </c>
      <c r="B19" s="543" t="s">
        <v>895</v>
      </c>
      <c r="C19" s="517">
        <v>0</v>
      </c>
      <c r="D19" s="517">
        <v>0</v>
      </c>
      <c r="E19" s="517">
        <v>0</v>
      </c>
      <c r="F19" s="517">
        <v>0</v>
      </c>
      <c r="G19" s="517">
        <v>0</v>
      </c>
      <c r="H19" s="517">
        <v>0</v>
      </c>
      <c r="I19" s="517">
        <v>0</v>
      </c>
      <c r="J19" s="517">
        <v>0</v>
      </c>
      <c r="K19" s="517">
        <v>0</v>
      </c>
      <c r="L19" s="517">
        <v>0</v>
      </c>
      <c r="M19" s="517">
        <v>0</v>
      </c>
      <c r="N19" s="517">
        <v>0</v>
      </c>
      <c r="O19" s="517">
        <v>0</v>
      </c>
      <c r="P19" s="517">
        <v>0</v>
      </c>
      <c r="Q19" s="517">
        <v>0</v>
      </c>
      <c r="R19" s="516">
        <v>0</v>
      </c>
      <c r="S19" s="551">
        <v>0</v>
      </c>
    </row>
    <row r="20" spans="1:45" x14ac:dyDescent="0.25">
      <c r="A20" s="543">
        <v>10</v>
      </c>
      <c r="B20" s="543" t="s">
        <v>896</v>
      </c>
      <c r="C20" s="517">
        <v>0</v>
      </c>
      <c r="D20" s="517">
        <v>0</v>
      </c>
      <c r="E20" s="517">
        <v>0</v>
      </c>
      <c r="F20" s="517">
        <v>0</v>
      </c>
      <c r="G20" s="517">
        <v>0</v>
      </c>
      <c r="H20" s="517">
        <v>0</v>
      </c>
      <c r="I20" s="517">
        <v>0</v>
      </c>
      <c r="J20" s="517">
        <v>0</v>
      </c>
      <c r="K20" s="517">
        <v>0</v>
      </c>
      <c r="L20" s="517">
        <v>0</v>
      </c>
      <c r="M20" s="517">
        <v>0</v>
      </c>
      <c r="N20" s="517">
        <v>0</v>
      </c>
      <c r="O20" s="517">
        <v>0</v>
      </c>
      <c r="P20" s="517">
        <v>0</v>
      </c>
      <c r="Q20" s="517">
        <v>0</v>
      </c>
      <c r="R20" s="516">
        <v>0</v>
      </c>
      <c r="S20" s="551">
        <v>0</v>
      </c>
    </row>
    <row r="21" spans="1:45" x14ac:dyDescent="0.25">
      <c r="A21" s="543">
        <v>11</v>
      </c>
      <c r="B21" s="543" t="s">
        <v>897</v>
      </c>
      <c r="C21" s="517">
        <v>0</v>
      </c>
      <c r="D21" s="517">
        <v>0</v>
      </c>
      <c r="E21" s="517">
        <v>0</v>
      </c>
      <c r="F21" s="517">
        <v>0</v>
      </c>
      <c r="G21" s="517">
        <v>0</v>
      </c>
      <c r="H21" s="517">
        <v>0</v>
      </c>
      <c r="I21" s="517">
        <v>0</v>
      </c>
      <c r="J21" s="517">
        <v>0</v>
      </c>
      <c r="K21" s="517">
        <v>0</v>
      </c>
      <c r="L21" s="517">
        <v>0</v>
      </c>
      <c r="M21" s="517">
        <v>0</v>
      </c>
      <c r="N21" s="517">
        <v>0</v>
      </c>
      <c r="O21" s="517">
        <v>0</v>
      </c>
      <c r="P21" s="517">
        <v>0</v>
      </c>
      <c r="Q21" s="517">
        <v>0</v>
      </c>
      <c r="R21" s="516">
        <v>0</v>
      </c>
      <c r="S21" s="551">
        <v>0</v>
      </c>
    </row>
    <row r="22" spans="1:45" s="79" customFormat="1" x14ac:dyDescent="0.25">
      <c r="A22" s="543">
        <v>12</v>
      </c>
      <c r="B22" s="543" t="s">
        <v>898</v>
      </c>
      <c r="C22" s="517">
        <v>0</v>
      </c>
      <c r="D22" s="517">
        <v>0</v>
      </c>
      <c r="E22" s="517">
        <v>0</v>
      </c>
      <c r="F22" s="517">
        <v>0</v>
      </c>
      <c r="G22" s="517">
        <v>0</v>
      </c>
      <c r="H22" s="517">
        <v>0</v>
      </c>
      <c r="I22" s="517">
        <v>0</v>
      </c>
      <c r="J22" s="517">
        <v>0</v>
      </c>
      <c r="K22" s="517">
        <v>0</v>
      </c>
      <c r="L22" s="517">
        <v>0</v>
      </c>
      <c r="M22" s="517">
        <v>0</v>
      </c>
      <c r="N22" s="517">
        <v>0</v>
      </c>
      <c r="O22" s="517">
        <v>0</v>
      </c>
      <c r="P22" s="517">
        <v>0</v>
      </c>
      <c r="Q22" s="517">
        <v>0</v>
      </c>
      <c r="R22" s="516">
        <v>0</v>
      </c>
      <c r="S22" s="551">
        <v>0</v>
      </c>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row>
    <row r="23" spans="1:45" x14ac:dyDescent="0.25">
      <c r="A23" s="543">
        <v>13</v>
      </c>
      <c r="B23" s="543" t="s">
        <v>899</v>
      </c>
      <c r="C23" s="517">
        <v>0</v>
      </c>
      <c r="D23" s="517">
        <v>0</v>
      </c>
      <c r="E23" s="517">
        <v>0</v>
      </c>
      <c r="F23" s="517">
        <v>0</v>
      </c>
      <c r="G23" s="517">
        <v>0</v>
      </c>
      <c r="H23" s="517">
        <v>0</v>
      </c>
      <c r="I23" s="517">
        <v>0</v>
      </c>
      <c r="J23" s="517">
        <v>0</v>
      </c>
      <c r="K23" s="517">
        <v>0</v>
      </c>
      <c r="L23" s="517">
        <v>0</v>
      </c>
      <c r="M23" s="517">
        <v>0</v>
      </c>
      <c r="N23" s="517">
        <v>0</v>
      </c>
      <c r="O23" s="517">
        <v>0</v>
      </c>
      <c r="P23" s="517">
        <v>0</v>
      </c>
      <c r="Q23" s="517">
        <v>0</v>
      </c>
      <c r="R23" s="516">
        <v>0</v>
      </c>
      <c r="S23" s="551">
        <v>0</v>
      </c>
    </row>
    <row r="24" spans="1:45" x14ac:dyDescent="0.25">
      <c r="A24" s="543">
        <v>14</v>
      </c>
      <c r="B24" s="543" t="s">
        <v>900</v>
      </c>
      <c r="C24" s="517">
        <v>0</v>
      </c>
      <c r="D24" s="517">
        <v>0</v>
      </c>
      <c r="E24" s="517">
        <v>0</v>
      </c>
      <c r="F24" s="517">
        <v>0</v>
      </c>
      <c r="G24" s="517">
        <v>0</v>
      </c>
      <c r="H24" s="517">
        <v>0</v>
      </c>
      <c r="I24" s="517">
        <v>0</v>
      </c>
      <c r="J24" s="517">
        <v>0</v>
      </c>
      <c r="K24" s="517">
        <v>0</v>
      </c>
      <c r="L24" s="517">
        <v>0</v>
      </c>
      <c r="M24" s="517">
        <v>0</v>
      </c>
      <c r="N24" s="517">
        <v>0</v>
      </c>
      <c r="O24" s="517">
        <v>0</v>
      </c>
      <c r="P24" s="517">
        <v>0</v>
      </c>
      <c r="Q24" s="517">
        <v>0</v>
      </c>
      <c r="R24" s="516">
        <v>0</v>
      </c>
      <c r="S24" s="551">
        <v>0</v>
      </c>
    </row>
    <row r="25" spans="1:45" x14ac:dyDescent="0.25">
      <c r="A25" s="552"/>
      <c r="B25" s="553" t="s">
        <v>18</v>
      </c>
      <c r="C25" s="517">
        <v>0</v>
      </c>
      <c r="D25" s="517">
        <v>0</v>
      </c>
      <c r="E25" s="517">
        <v>0</v>
      </c>
      <c r="F25" s="517">
        <v>0</v>
      </c>
      <c r="G25" s="517">
        <v>0</v>
      </c>
      <c r="H25" s="517">
        <v>0</v>
      </c>
      <c r="I25" s="517">
        <v>0</v>
      </c>
      <c r="J25" s="517">
        <v>0</v>
      </c>
      <c r="K25" s="517">
        <v>0</v>
      </c>
      <c r="L25" s="517">
        <v>0</v>
      </c>
      <c r="M25" s="517">
        <v>0</v>
      </c>
      <c r="N25" s="517">
        <v>0</v>
      </c>
      <c r="O25" s="517">
        <v>0</v>
      </c>
      <c r="P25" s="517">
        <v>0</v>
      </c>
      <c r="Q25" s="517">
        <v>0</v>
      </c>
      <c r="R25" s="517">
        <v>0</v>
      </c>
      <c r="S25" s="517">
        <v>0</v>
      </c>
    </row>
    <row r="26" spans="1:45" x14ac:dyDescent="0.25">
      <c r="A26" s="273" t="s">
        <v>492</v>
      </c>
      <c r="B26" s="80"/>
      <c r="C26" s="80"/>
      <c r="D26" s="80"/>
      <c r="E26" s="80"/>
      <c r="F26" s="80"/>
      <c r="G26" s="80"/>
      <c r="H26" s="80"/>
      <c r="I26" s="80"/>
      <c r="J26" s="80"/>
      <c r="K26" s="80"/>
      <c r="L26" s="80"/>
      <c r="M26" s="80"/>
      <c r="N26" s="80"/>
      <c r="O26" s="80"/>
      <c r="P26" s="80"/>
      <c r="Q26" s="80"/>
      <c r="R26" s="80"/>
      <c r="S26" s="80"/>
    </row>
    <row r="27" spans="1:45" s="15" customFormat="1" ht="12.75" x14ac:dyDescent="0.2">
      <c r="A27" s="14" t="s">
        <v>1033</v>
      </c>
      <c r="G27" s="14"/>
      <c r="H27" s="14"/>
      <c r="K27" s="14"/>
      <c r="L27" s="14"/>
      <c r="M27" s="14"/>
      <c r="N27" s="14"/>
      <c r="O27" s="14"/>
      <c r="P27" s="14"/>
      <c r="Q27" s="14"/>
      <c r="R27" s="657" t="s">
        <v>901</v>
      </c>
      <c r="S27" s="657"/>
    </row>
    <row r="28" spans="1:45" s="15" customFormat="1" ht="12.75" customHeight="1" x14ac:dyDescent="0.2">
      <c r="J28" s="14"/>
      <c r="K28" s="784" t="s">
        <v>13</v>
      </c>
      <c r="L28" s="784"/>
      <c r="M28" s="784"/>
      <c r="N28" s="784"/>
      <c r="O28" s="784"/>
      <c r="P28" s="784"/>
      <c r="Q28" s="784"/>
      <c r="R28" s="784"/>
      <c r="S28" s="784"/>
    </row>
    <row r="29" spans="1:45" s="15" customFormat="1" ht="12.75" customHeight="1" x14ac:dyDescent="0.2">
      <c r="J29" s="784" t="s">
        <v>902</v>
      </c>
      <c r="K29" s="784"/>
      <c r="L29" s="784"/>
      <c r="M29" s="784"/>
      <c r="N29" s="784"/>
      <c r="O29" s="784"/>
      <c r="P29" s="784"/>
      <c r="Q29" s="784"/>
      <c r="R29" s="784"/>
      <c r="S29" s="784"/>
    </row>
    <row r="30" spans="1:45" s="15" customFormat="1" ht="12.75" x14ac:dyDescent="0.2">
      <c r="A30" s="14"/>
      <c r="B30" s="14"/>
      <c r="K30" s="14"/>
      <c r="L30" s="14"/>
      <c r="M30" s="14"/>
      <c r="N30" s="14"/>
      <c r="O30" s="14"/>
      <c r="P30" s="14"/>
      <c r="Q30" s="640" t="s">
        <v>85</v>
      </c>
      <c r="R30" s="640"/>
      <c r="S30" s="640"/>
    </row>
  </sheetData>
  <mergeCells count="14">
    <mergeCell ref="Q1:R1"/>
    <mergeCell ref="B4:T4"/>
    <mergeCell ref="R27:S27"/>
    <mergeCell ref="K28:S28"/>
    <mergeCell ref="G2:M2"/>
    <mergeCell ref="Q30:S30"/>
    <mergeCell ref="J29:S29"/>
    <mergeCell ref="S8:S9"/>
    <mergeCell ref="O8:R8"/>
    <mergeCell ref="A8:A9"/>
    <mergeCell ref="B8:B9"/>
    <mergeCell ref="C8:F8"/>
    <mergeCell ref="G8:J8"/>
    <mergeCell ref="K8:N8"/>
  </mergeCells>
  <phoneticPr fontId="0" type="noConversion"/>
  <printOptions horizontalCentered="1"/>
  <pageMargins left="0.70866141732283472" right="0.70866141732283472" top="0.23622047244094491" bottom="0" header="0.31496062992125984" footer="0.31496062992125984"/>
  <pageSetup paperSize="9" scale="56"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2"/>
  <sheetViews>
    <sheetView view="pageBreakPreview" topLeftCell="A6" zoomScaleNormal="80" zoomScaleSheetLayoutView="100" workbookViewId="0">
      <selection activeCell="A27" sqref="A27"/>
    </sheetView>
  </sheetViews>
  <sheetFormatPr defaultColWidth="9.140625" defaultRowHeight="15" x14ac:dyDescent="0.25"/>
  <cols>
    <col min="1" max="1" width="9.140625" style="73"/>
    <col min="2" max="2" width="25.140625" style="73" customWidth="1"/>
    <col min="3" max="3" width="17.5703125" style="73" customWidth="1"/>
    <col min="4" max="4" width="19.7109375" style="73" customWidth="1"/>
    <col min="5" max="5" width="18.140625" style="73" customWidth="1"/>
    <col min="6" max="6" width="15.42578125" style="73" customWidth="1"/>
    <col min="7" max="7" width="15.7109375" style="73" customWidth="1"/>
    <col min="8" max="8" width="12.28515625" style="73" customWidth="1"/>
    <col min="9" max="16384" width="9.140625" style="73"/>
  </cols>
  <sheetData>
    <row r="1" spans="1:9" s="15" customFormat="1" x14ac:dyDescent="0.2">
      <c r="C1" s="43"/>
      <c r="D1" s="43"/>
      <c r="E1" s="43"/>
      <c r="F1" s="780" t="s">
        <v>833</v>
      </c>
      <c r="G1" s="780"/>
    </row>
    <row r="2" spans="1:9" s="15" customFormat="1" ht="30.75" customHeight="1" x14ac:dyDescent="0.3">
      <c r="B2" s="638" t="s">
        <v>705</v>
      </c>
      <c r="C2" s="638"/>
      <c r="D2" s="638"/>
      <c r="E2" s="638"/>
      <c r="F2" s="638"/>
      <c r="G2" s="42"/>
      <c r="H2" s="42"/>
      <c r="I2" s="42"/>
    </row>
    <row r="3" spans="1:9" s="15" customFormat="1" ht="20.25" x14ac:dyDescent="0.3">
      <c r="G3" s="124"/>
    </row>
    <row r="4" spans="1:9" ht="18" x14ac:dyDescent="0.25">
      <c r="B4" s="928" t="s">
        <v>839</v>
      </c>
      <c r="C4" s="928"/>
      <c r="D4" s="928"/>
      <c r="E4" s="928"/>
      <c r="F4" s="928"/>
      <c r="G4" s="928"/>
      <c r="H4" s="928"/>
    </row>
    <row r="5" spans="1:9" ht="15.75" x14ac:dyDescent="0.25">
      <c r="C5" s="74"/>
      <c r="D5" s="75"/>
      <c r="E5" s="74"/>
      <c r="F5" s="74"/>
      <c r="G5" s="74"/>
      <c r="H5" s="74"/>
    </row>
    <row r="6" spans="1:9" x14ac:dyDescent="0.25">
      <c r="A6" s="85" t="s">
        <v>164</v>
      </c>
      <c r="B6" s="554" t="s">
        <v>903</v>
      </c>
    </row>
    <row r="7" spans="1:9" x14ac:dyDescent="0.25">
      <c r="B7" s="311"/>
    </row>
    <row r="8" spans="1:9" s="78" customFormat="1" ht="30.75" customHeight="1" x14ac:dyDescent="0.25">
      <c r="A8" s="940" t="s">
        <v>2</v>
      </c>
      <c r="B8" s="941" t="s">
        <v>3</v>
      </c>
      <c r="C8" s="941" t="s">
        <v>859</v>
      </c>
      <c r="D8" s="942" t="s">
        <v>860</v>
      </c>
      <c r="E8" s="941" t="s">
        <v>832</v>
      </c>
      <c r="F8" s="941"/>
      <c r="G8" s="941"/>
    </row>
    <row r="9" spans="1:9" s="78" customFormat="1" ht="48.75" customHeight="1" x14ac:dyDescent="0.25">
      <c r="A9" s="940"/>
      <c r="B9" s="941"/>
      <c r="C9" s="941"/>
      <c r="D9" s="943"/>
      <c r="E9" s="313" t="s">
        <v>840</v>
      </c>
      <c r="F9" s="313" t="s">
        <v>831</v>
      </c>
      <c r="G9" s="313" t="s">
        <v>18</v>
      </c>
    </row>
    <row r="10" spans="1:9" s="78" customFormat="1" ht="16.149999999999999" customHeight="1" x14ac:dyDescent="0.25">
      <c r="A10" s="65">
        <v>1</v>
      </c>
      <c r="B10" s="326">
        <v>2</v>
      </c>
      <c r="C10" s="326">
        <v>3</v>
      </c>
      <c r="D10" s="326">
        <v>4</v>
      </c>
      <c r="E10" s="328">
        <v>5</v>
      </c>
      <c r="F10" s="328">
        <v>6</v>
      </c>
      <c r="G10" s="328">
        <v>7</v>
      </c>
    </row>
    <row r="11" spans="1:9" s="78" customFormat="1" ht="16.149999999999999" customHeight="1" x14ac:dyDescent="0.25">
      <c r="A11" s="536">
        <v>1</v>
      </c>
      <c r="B11" s="536" t="s">
        <v>887</v>
      </c>
      <c r="C11" s="18">
        <v>44</v>
      </c>
      <c r="D11" s="18">
        <v>44</v>
      </c>
      <c r="E11" s="557">
        <f>ROUND(D11*6000/100000,2)</f>
        <v>2.64</v>
      </c>
      <c r="F11" s="557">
        <f>ROUND(D11*4000/100000,2)</f>
        <v>1.76</v>
      </c>
      <c r="G11" s="557">
        <f>E11+F11</f>
        <v>4.4000000000000004</v>
      </c>
    </row>
    <row r="12" spans="1:9" s="78" customFormat="1" ht="16.149999999999999" customHeight="1" x14ac:dyDescent="0.25">
      <c r="A12" s="536">
        <v>2</v>
      </c>
      <c r="B12" s="536" t="s">
        <v>888</v>
      </c>
      <c r="C12" s="18">
        <v>130</v>
      </c>
      <c r="D12" s="18">
        <v>130</v>
      </c>
      <c r="E12" s="557">
        <f t="shared" ref="E12:E25" si="0">ROUND(D12*6000/100000,2)</f>
        <v>7.8</v>
      </c>
      <c r="F12" s="557">
        <f t="shared" ref="F12:F25" si="1">ROUND(D12*4000/100000,2)</f>
        <v>5.2</v>
      </c>
      <c r="G12" s="557">
        <f t="shared" ref="G12:G25" si="2">E12+F12</f>
        <v>13</v>
      </c>
    </row>
    <row r="13" spans="1:9" s="78" customFormat="1" ht="16.149999999999999" customHeight="1" x14ac:dyDescent="0.25">
      <c r="A13" s="536">
        <v>3</v>
      </c>
      <c r="B13" s="536" t="s">
        <v>889</v>
      </c>
      <c r="C13" s="18">
        <v>38</v>
      </c>
      <c r="D13" s="18">
        <v>38</v>
      </c>
      <c r="E13" s="557">
        <f t="shared" si="0"/>
        <v>2.2799999999999998</v>
      </c>
      <c r="F13" s="557">
        <f t="shared" si="1"/>
        <v>1.52</v>
      </c>
      <c r="G13" s="557">
        <f t="shared" si="2"/>
        <v>3.8</v>
      </c>
    </row>
    <row r="14" spans="1:9" s="78" customFormat="1" ht="16.149999999999999" customHeight="1" x14ac:dyDescent="0.25">
      <c r="A14" s="536">
        <v>4</v>
      </c>
      <c r="B14" s="536" t="s">
        <v>890</v>
      </c>
      <c r="C14" s="18">
        <v>62</v>
      </c>
      <c r="D14" s="18">
        <v>62</v>
      </c>
      <c r="E14" s="557">
        <f t="shared" si="0"/>
        <v>3.72</v>
      </c>
      <c r="F14" s="557">
        <f t="shared" si="1"/>
        <v>2.48</v>
      </c>
      <c r="G14" s="557">
        <f t="shared" si="2"/>
        <v>6.2</v>
      </c>
    </row>
    <row r="15" spans="1:9" s="78" customFormat="1" ht="16.149999999999999" customHeight="1" x14ac:dyDescent="0.25">
      <c r="A15" s="536">
        <v>5</v>
      </c>
      <c r="B15" s="536" t="s">
        <v>891</v>
      </c>
      <c r="C15" s="18">
        <v>107</v>
      </c>
      <c r="D15" s="18">
        <v>107</v>
      </c>
      <c r="E15" s="557">
        <f t="shared" si="0"/>
        <v>6.42</v>
      </c>
      <c r="F15" s="557">
        <f t="shared" si="1"/>
        <v>4.28</v>
      </c>
      <c r="G15" s="557">
        <f t="shared" si="2"/>
        <v>10.7</v>
      </c>
    </row>
    <row r="16" spans="1:9" s="78" customFormat="1" ht="16.149999999999999" customHeight="1" x14ac:dyDescent="0.25">
      <c r="A16" s="536">
        <v>6</v>
      </c>
      <c r="B16" s="536" t="s">
        <v>892</v>
      </c>
      <c r="C16" s="18">
        <v>30</v>
      </c>
      <c r="D16" s="18">
        <v>30</v>
      </c>
      <c r="E16" s="557">
        <f t="shared" si="0"/>
        <v>1.8</v>
      </c>
      <c r="F16" s="557">
        <f t="shared" si="1"/>
        <v>1.2</v>
      </c>
      <c r="G16" s="557">
        <f t="shared" si="2"/>
        <v>3</v>
      </c>
    </row>
    <row r="17" spans="1:33" s="78" customFormat="1" ht="16.149999999999999" customHeight="1" x14ac:dyDescent="0.25">
      <c r="A17" s="536">
        <v>7</v>
      </c>
      <c r="B17" s="536" t="s">
        <v>893</v>
      </c>
      <c r="C17" s="18">
        <v>95</v>
      </c>
      <c r="D17" s="18">
        <v>95</v>
      </c>
      <c r="E17" s="557">
        <f t="shared" si="0"/>
        <v>5.7</v>
      </c>
      <c r="F17" s="557">
        <f t="shared" si="1"/>
        <v>3.8</v>
      </c>
      <c r="G17" s="557">
        <f t="shared" si="2"/>
        <v>9.5</v>
      </c>
    </row>
    <row r="18" spans="1:33" x14ac:dyDescent="0.25">
      <c r="A18" s="536">
        <v>8</v>
      </c>
      <c r="B18" s="536" t="s">
        <v>894</v>
      </c>
      <c r="C18" s="18">
        <v>96</v>
      </c>
      <c r="D18" s="18">
        <v>96</v>
      </c>
      <c r="E18" s="557">
        <f t="shared" si="0"/>
        <v>5.76</v>
      </c>
      <c r="F18" s="557">
        <f t="shared" si="1"/>
        <v>3.84</v>
      </c>
      <c r="G18" s="557">
        <f t="shared" si="2"/>
        <v>9.6</v>
      </c>
    </row>
    <row r="19" spans="1:33" x14ac:dyDescent="0.25">
      <c r="A19" s="536">
        <v>9</v>
      </c>
      <c r="B19" s="536" t="s">
        <v>895</v>
      </c>
      <c r="C19" s="18">
        <v>110</v>
      </c>
      <c r="D19" s="18">
        <v>110</v>
      </c>
      <c r="E19" s="557">
        <f t="shared" si="0"/>
        <v>6.6</v>
      </c>
      <c r="F19" s="557">
        <f t="shared" si="1"/>
        <v>4.4000000000000004</v>
      </c>
      <c r="G19" s="557">
        <f t="shared" si="2"/>
        <v>11</v>
      </c>
    </row>
    <row r="20" spans="1:33" x14ac:dyDescent="0.25">
      <c r="A20" s="536">
        <v>10</v>
      </c>
      <c r="B20" s="536" t="s">
        <v>896</v>
      </c>
      <c r="C20" s="18">
        <v>190</v>
      </c>
      <c r="D20" s="18">
        <v>190</v>
      </c>
      <c r="E20" s="557">
        <f t="shared" si="0"/>
        <v>11.4</v>
      </c>
      <c r="F20" s="557">
        <f t="shared" si="1"/>
        <v>7.6</v>
      </c>
      <c r="G20" s="557">
        <f t="shared" si="2"/>
        <v>19</v>
      </c>
    </row>
    <row r="21" spans="1:33" x14ac:dyDescent="0.25">
      <c r="A21" s="536">
        <v>11</v>
      </c>
      <c r="B21" s="536" t="s">
        <v>897</v>
      </c>
      <c r="C21" s="18">
        <v>179</v>
      </c>
      <c r="D21" s="18">
        <v>179</v>
      </c>
      <c r="E21" s="557">
        <f t="shared" si="0"/>
        <v>10.74</v>
      </c>
      <c r="F21" s="557">
        <f t="shared" si="1"/>
        <v>7.16</v>
      </c>
      <c r="G21" s="557">
        <f t="shared" si="2"/>
        <v>17.899999999999999</v>
      </c>
    </row>
    <row r="22" spans="1:33" s="79" customFormat="1" x14ac:dyDescent="0.25">
      <c r="A22" s="536">
        <v>12</v>
      </c>
      <c r="B22" s="536" t="s">
        <v>898</v>
      </c>
      <c r="C22" s="18">
        <v>20</v>
      </c>
      <c r="D22" s="18">
        <v>20</v>
      </c>
      <c r="E22" s="557">
        <f t="shared" si="0"/>
        <v>1.2</v>
      </c>
      <c r="F22" s="557">
        <f t="shared" si="1"/>
        <v>0.8</v>
      </c>
      <c r="G22" s="557">
        <f t="shared" si="2"/>
        <v>2</v>
      </c>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row>
    <row r="23" spans="1:33" x14ac:dyDescent="0.25">
      <c r="A23" s="536">
        <v>13</v>
      </c>
      <c r="B23" s="536" t="s">
        <v>899</v>
      </c>
      <c r="C23" s="18">
        <v>137</v>
      </c>
      <c r="D23" s="18">
        <v>137</v>
      </c>
      <c r="E23" s="557">
        <f t="shared" si="0"/>
        <v>8.2200000000000006</v>
      </c>
      <c r="F23" s="557">
        <f t="shared" si="1"/>
        <v>5.48</v>
      </c>
      <c r="G23" s="557">
        <f t="shared" si="2"/>
        <v>13.700000000000001</v>
      </c>
    </row>
    <row r="24" spans="1:33" x14ac:dyDescent="0.25">
      <c r="A24" s="536">
        <v>14</v>
      </c>
      <c r="B24" s="536" t="s">
        <v>900</v>
      </c>
      <c r="C24" s="18">
        <v>47</v>
      </c>
      <c r="D24" s="18">
        <v>47</v>
      </c>
      <c r="E24" s="557">
        <f t="shared" si="0"/>
        <v>2.82</v>
      </c>
      <c r="F24" s="557">
        <f t="shared" si="1"/>
        <v>1.88</v>
      </c>
      <c r="G24" s="557">
        <f t="shared" si="2"/>
        <v>4.6999999999999993</v>
      </c>
    </row>
    <row r="25" spans="1:33" x14ac:dyDescent="0.25">
      <c r="A25" s="272"/>
      <c r="B25" s="272" t="s">
        <v>18</v>
      </c>
      <c r="C25" s="79">
        <v>1285</v>
      </c>
      <c r="D25" s="79">
        <v>1285</v>
      </c>
      <c r="E25" s="79">
        <f t="shared" si="0"/>
        <v>77.099999999999994</v>
      </c>
      <c r="F25" s="79">
        <f t="shared" si="1"/>
        <v>51.4</v>
      </c>
      <c r="G25" s="79">
        <f t="shared" si="2"/>
        <v>128.5</v>
      </c>
    </row>
    <row r="26" spans="1:33" x14ac:dyDescent="0.25">
      <c r="A26" s="273"/>
      <c r="B26" s="80"/>
      <c r="C26" s="80"/>
      <c r="D26" s="80"/>
      <c r="E26" s="80"/>
      <c r="F26" s="80"/>
      <c r="G26" s="80"/>
    </row>
    <row r="27" spans="1:33" s="15" customFormat="1" ht="12.75" customHeight="1" x14ac:dyDescent="0.2">
      <c r="A27" s="14" t="s">
        <v>1033</v>
      </c>
      <c r="G27" s="14"/>
    </row>
    <row r="28" spans="1:33" s="15" customFormat="1" ht="12.75" x14ac:dyDescent="0.2">
      <c r="A28" s="14"/>
      <c r="B28" s="14"/>
    </row>
    <row r="29" spans="1:33" x14ac:dyDescent="0.25">
      <c r="E29" s="657" t="s">
        <v>901</v>
      </c>
      <c r="F29" s="657"/>
      <c r="G29" s="657"/>
    </row>
    <row r="30" spans="1:33" x14ac:dyDescent="0.25">
      <c r="A30" s="14"/>
      <c r="C30" s="34"/>
      <c r="D30" s="34"/>
      <c r="E30" s="34" t="s">
        <v>13</v>
      </c>
      <c r="F30" s="34"/>
      <c r="G30" s="34"/>
      <c r="H30" s="34"/>
      <c r="I30" s="34"/>
      <c r="J30" s="34"/>
    </row>
    <row r="31" spans="1:33" x14ac:dyDescent="0.25">
      <c r="B31" s="34"/>
      <c r="C31" s="34"/>
      <c r="D31" s="34"/>
      <c r="E31" s="641" t="s">
        <v>902</v>
      </c>
      <c r="F31" s="641"/>
      <c r="G31" s="641"/>
      <c r="H31" s="34"/>
      <c r="I31" s="34"/>
      <c r="J31" s="34"/>
    </row>
    <row r="32" spans="1:33" x14ac:dyDescent="0.25">
      <c r="A32" s="15"/>
      <c r="B32" s="14"/>
      <c r="C32" s="14"/>
      <c r="D32" s="14"/>
      <c r="E32" s="640" t="s">
        <v>85</v>
      </c>
      <c r="F32" s="640"/>
      <c r="G32" s="640"/>
    </row>
  </sheetData>
  <mergeCells count="11">
    <mergeCell ref="B2:F2"/>
    <mergeCell ref="F1:G1"/>
    <mergeCell ref="E32:G32"/>
    <mergeCell ref="E8:G8"/>
    <mergeCell ref="E29:G29"/>
    <mergeCell ref="E31:G31"/>
    <mergeCell ref="A8:A9"/>
    <mergeCell ref="B8:B9"/>
    <mergeCell ref="C8:C9"/>
    <mergeCell ref="D8:D9"/>
    <mergeCell ref="B4:H4"/>
  </mergeCells>
  <printOptions horizontalCentered="1"/>
  <pageMargins left="0.70866141732283472" right="0.70866141732283472" top="0.23622047244094491" bottom="0" header="0.31496062992125984" footer="0.31496062992125984"/>
  <pageSetup paperSize="9"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1"/>
  <sheetViews>
    <sheetView view="pageBreakPreview" topLeftCell="A3" zoomScale="90" zoomScaleNormal="90" zoomScaleSheetLayoutView="90" workbookViewId="0">
      <selection activeCell="A28" sqref="A28"/>
    </sheetView>
  </sheetViews>
  <sheetFormatPr defaultColWidth="9.140625" defaultRowHeight="15" x14ac:dyDescent="0.25"/>
  <cols>
    <col min="1" max="1" width="9.140625" style="73"/>
    <col min="2" max="2" width="22" style="73" customWidth="1"/>
    <col min="3" max="3" width="9.7109375" style="73" customWidth="1"/>
    <col min="4" max="4" width="8.140625" style="73" customWidth="1"/>
    <col min="5" max="5" width="7.42578125" style="73" customWidth="1"/>
    <col min="6" max="6" width="9.140625" style="73" customWidth="1"/>
    <col min="7" max="7" width="9.5703125" style="73" customWidth="1"/>
    <col min="8" max="8" width="8.140625" style="73" customWidth="1"/>
    <col min="9" max="9" width="6.85546875" style="73" customWidth="1"/>
    <col min="10" max="10" width="9.28515625" style="73" customWidth="1"/>
    <col min="11" max="11" width="10.5703125" style="73" customWidth="1"/>
    <col min="12" max="12" width="8.7109375" style="73" customWidth="1"/>
    <col min="13" max="13" width="7.42578125" style="73" customWidth="1"/>
    <col min="14" max="14" width="8.5703125" style="73" customWidth="1"/>
    <col min="15" max="15" width="8.7109375" style="73" customWidth="1"/>
    <col min="16" max="16" width="8.5703125" style="73" customWidth="1"/>
    <col min="17" max="17" width="7.85546875" style="73" customWidth="1"/>
    <col min="18" max="18" width="8.5703125" style="73" customWidth="1"/>
    <col min="19" max="20" width="10.5703125" style="73" customWidth="1"/>
    <col min="21" max="21" width="11.140625" style="73" customWidth="1"/>
    <col min="22" max="22" width="10.7109375" style="73" bestFit="1" customWidth="1"/>
    <col min="23" max="16384" width="9.140625" style="73"/>
  </cols>
  <sheetData>
    <row r="1" spans="1:24" s="15" customFormat="1" ht="15.75" x14ac:dyDescent="0.25">
      <c r="C1" s="43"/>
      <c r="D1" s="43"/>
      <c r="E1" s="43"/>
      <c r="F1" s="43"/>
      <c r="G1" s="43"/>
      <c r="H1" s="43"/>
      <c r="I1" s="105" t="s">
        <v>0</v>
      </c>
      <c r="J1" s="105"/>
      <c r="S1" s="39"/>
      <c r="T1" s="39"/>
      <c r="U1" s="715" t="s">
        <v>543</v>
      </c>
      <c r="V1" s="715"/>
      <c r="W1" s="41"/>
      <c r="X1" s="41"/>
    </row>
    <row r="2" spans="1:24" s="15" customFormat="1" ht="20.25" x14ac:dyDescent="0.3">
      <c r="E2" s="638" t="s">
        <v>705</v>
      </c>
      <c r="F2" s="638"/>
      <c r="G2" s="638"/>
      <c r="H2" s="638"/>
      <c r="I2" s="638"/>
      <c r="J2" s="638"/>
      <c r="K2" s="638"/>
      <c r="L2" s="638"/>
      <c r="M2" s="638"/>
      <c r="N2" s="638"/>
      <c r="O2" s="638"/>
      <c r="P2" s="638"/>
    </row>
    <row r="3" spans="1:24" s="15" customFormat="1" ht="20.25" x14ac:dyDescent="0.3">
      <c r="H3" s="42"/>
      <c r="I3" s="42"/>
      <c r="J3" s="42"/>
      <c r="K3" s="42"/>
      <c r="L3" s="42"/>
      <c r="M3" s="42"/>
      <c r="N3" s="42"/>
      <c r="O3" s="42"/>
      <c r="P3" s="42"/>
    </row>
    <row r="4" spans="1:24" ht="15.75" x14ac:dyDescent="0.25">
      <c r="C4" s="639" t="s">
        <v>821</v>
      </c>
      <c r="D4" s="639"/>
      <c r="E4" s="639"/>
      <c r="F4" s="639"/>
      <c r="G4" s="639"/>
      <c r="H4" s="639"/>
      <c r="I4" s="639"/>
      <c r="J4" s="639"/>
      <c r="K4" s="639"/>
      <c r="L4" s="639"/>
      <c r="M4" s="639"/>
      <c r="N4" s="639"/>
      <c r="O4" s="639"/>
      <c r="P4" s="639"/>
      <c r="Q4" s="639"/>
      <c r="R4" s="45"/>
      <c r="S4" s="110"/>
      <c r="T4" s="110"/>
      <c r="U4" s="110"/>
      <c r="V4" s="110"/>
      <c r="W4" s="105"/>
    </row>
    <row r="5" spans="1:24" x14ac:dyDescent="0.25">
      <c r="C5" s="74"/>
      <c r="D5" s="74"/>
      <c r="E5" s="74"/>
      <c r="F5" s="74"/>
      <c r="G5" s="74"/>
      <c r="H5" s="74"/>
      <c r="M5" s="74"/>
      <c r="N5" s="74"/>
      <c r="O5" s="74"/>
      <c r="P5" s="74"/>
      <c r="Q5" s="74"/>
      <c r="R5" s="74"/>
      <c r="S5" s="74"/>
      <c r="T5" s="74"/>
      <c r="U5" s="74"/>
      <c r="V5" s="74"/>
      <c r="W5" s="74"/>
    </row>
    <row r="6" spans="1:24" x14ac:dyDescent="0.25">
      <c r="A6" s="77" t="s">
        <v>163</v>
      </c>
      <c r="B6" s="85" t="s">
        <v>903</v>
      </c>
    </row>
    <row r="7" spans="1:24" x14ac:dyDescent="0.25">
      <c r="B7" s="311"/>
    </row>
    <row r="8" spans="1:24" s="77" customFormat="1" ht="24.75" customHeight="1" x14ac:dyDescent="0.25">
      <c r="A8" s="632" t="s">
        <v>2</v>
      </c>
      <c r="B8" s="936" t="s">
        <v>3</v>
      </c>
      <c r="C8" s="931" t="s">
        <v>822</v>
      </c>
      <c r="D8" s="932"/>
      <c r="E8" s="932"/>
      <c r="F8" s="932"/>
      <c r="G8" s="931" t="s">
        <v>826</v>
      </c>
      <c r="H8" s="932"/>
      <c r="I8" s="932"/>
      <c r="J8" s="932"/>
      <c r="K8" s="931" t="s">
        <v>827</v>
      </c>
      <c r="L8" s="932"/>
      <c r="M8" s="932"/>
      <c r="N8" s="932"/>
      <c r="O8" s="931" t="s">
        <v>828</v>
      </c>
      <c r="P8" s="932"/>
      <c r="Q8" s="932"/>
      <c r="R8" s="932"/>
      <c r="S8" s="949" t="s">
        <v>18</v>
      </c>
      <c r="T8" s="950"/>
      <c r="U8" s="950"/>
      <c r="V8" s="950"/>
    </row>
    <row r="9" spans="1:24" s="78" customFormat="1" ht="29.25" customHeight="1" x14ac:dyDescent="0.25">
      <c r="A9" s="632"/>
      <c r="B9" s="936"/>
      <c r="C9" s="944" t="s">
        <v>823</v>
      </c>
      <c r="D9" s="946" t="s">
        <v>825</v>
      </c>
      <c r="E9" s="947"/>
      <c r="F9" s="948"/>
      <c r="G9" s="944" t="s">
        <v>823</v>
      </c>
      <c r="H9" s="946" t="s">
        <v>825</v>
      </c>
      <c r="I9" s="947"/>
      <c r="J9" s="948"/>
      <c r="K9" s="944" t="s">
        <v>823</v>
      </c>
      <c r="L9" s="946" t="s">
        <v>825</v>
      </c>
      <c r="M9" s="947"/>
      <c r="N9" s="948"/>
      <c r="O9" s="944" t="s">
        <v>823</v>
      </c>
      <c r="P9" s="946" t="s">
        <v>825</v>
      </c>
      <c r="Q9" s="947"/>
      <c r="R9" s="948"/>
      <c r="S9" s="944" t="s">
        <v>823</v>
      </c>
      <c r="T9" s="946" t="s">
        <v>825</v>
      </c>
      <c r="U9" s="947"/>
      <c r="V9" s="948"/>
    </row>
    <row r="10" spans="1:24" s="78" customFormat="1" ht="46.5" customHeight="1" x14ac:dyDescent="0.25">
      <c r="A10" s="632"/>
      <c r="B10" s="936"/>
      <c r="C10" s="945"/>
      <c r="D10" s="72" t="s">
        <v>824</v>
      </c>
      <c r="E10" s="72" t="s">
        <v>205</v>
      </c>
      <c r="F10" s="72" t="s">
        <v>18</v>
      </c>
      <c r="G10" s="945"/>
      <c r="H10" s="72" t="s">
        <v>824</v>
      </c>
      <c r="I10" s="72" t="s">
        <v>205</v>
      </c>
      <c r="J10" s="72" t="s">
        <v>18</v>
      </c>
      <c r="K10" s="945"/>
      <c r="L10" s="72" t="s">
        <v>824</v>
      </c>
      <c r="M10" s="72" t="s">
        <v>205</v>
      </c>
      <c r="N10" s="72" t="s">
        <v>18</v>
      </c>
      <c r="O10" s="945"/>
      <c r="P10" s="72" t="s">
        <v>824</v>
      </c>
      <c r="Q10" s="72" t="s">
        <v>205</v>
      </c>
      <c r="R10" s="72" t="s">
        <v>18</v>
      </c>
      <c r="S10" s="945"/>
      <c r="T10" s="72" t="s">
        <v>824</v>
      </c>
      <c r="U10" s="72" t="s">
        <v>205</v>
      </c>
      <c r="V10" s="72" t="s">
        <v>18</v>
      </c>
    </row>
    <row r="11" spans="1:24" s="152" customFormat="1" ht="16.149999999999999" customHeight="1" x14ac:dyDescent="0.25">
      <c r="A11" s="312">
        <v>1</v>
      </c>
      <c r="B11" s="151">
        <v>2</v>
      </c>
      <c r="C11" s="151">
        <v>3</v>
      </c>
      <c r="D11" s="312">
        <v>4</v>
      </c>
      <c r="E11" s="151">
        <v>5</v>
      </c>
      <c r="F11" s="151">
        <v>6</v>
      </c>
      <c r="G11" s="312">
        <v>7</v>
      </c>
      <c r="H11" s="151">
        <v>8</v>
      </c>
      <c r="I11" s="151">
        <v>9</v>
      </c>
      <c r="J11" s="312">
        <v>10</v>
      </c>
      <c r="K11" s="151">
        <v>11</v>
      </c>
      <c r="L11" s="151">
        <v>12</v>
      </c>
      <c r="M11" s="312">
        <v>13</v>
      </c>
      <c r="N11" s="151">
        <v>14</v>
      </c>
      <c r="O11" s="151">
        <v>15</v>
      </c>
      <c r="P11" s="312">
        <v>16</v>
      </c>
      <c r="Q11" s="151">
        <v>17</v>
      </c>
      <c r="R11" s="151">
        <v>18</v>
      </c>
      <c r="S11" s="312">
        <v>19</v>
      </c>
      <c r="T11" s="151">
        <v>20</v>
      </c>
      <c r="U11" s="151">
        <v>21</v>
      </c>
      <c r="V11" s="312">
        <v>22</v>
      </c>
    </row>
    <row r="12" spans="1:24" x14ac:dyDescent="0.25">
      <c r="A12" s="113">
        <v>1</v>
      </c>
      <c r="B12" s="536" t="s">
        <v>887</v>
      </c>
      <c r="C12" s="79">
        <v>0</v>
      </c>
      <c r="D12" s="79">
        <v>0</v>
      </c>
      <c r="E12" s="79">
        <v>0</v>
      </c>
      <c r="F12" s="79">
        <v>0</v>
      </c>
      <c r="G12" s="79">
        <v>0</v>
      </c>
      <c r="H12" s="79">
        <v>0</v>
      </c>
      <c r="I12" s="79">
        <v>0</v>
      </c>
      <c r="J12" s="79">
        <v>0</v>
      </c>
      <c r="K12" s="79">
        <v>0</v>
      </c>
      <c r="L12" s="79">
        <v>0</v>
      </c>
      <c r="M12" s="79">
        <v>0</v>
      </c>
      <c r="N12" s="79">
        <v>0</v>
      </c>
      <c r="O12" s="79">
        <v>0</v>
      </c>
      <c r="P12" s="79">
        <v>0</v>
      </c>
      <c r="Q12" s="79">
        <v>0</v>
      </c>
      <c r="R12" s="79">
        <v>0</v>
      </c>
      <c r="S12" s="79">
        <v>0</v>
      </c>
      <c r="T12" s="79">
        <v>0</v>
      </c>
      <c r="U12" s="79">
        <v>0</v>
      </c>
      <c r="V12" s="79">
        <v>0</v>
      </c>
    </row>
    <row r="13" spans="1:24" x14ac:dyDescent="0.25">
      <c r="A13" s="113">
        <v>2</v>
      </c>
      <c r="B13" s="536" t="s">
        <v>888</v>
      </c>
      <c r="C13" s="79">
        <v>0</v>
      </c>
      <c r="D13" s="79">
        <v>0</v>
      </c>
      <c r="E13" s="79">
        <v>0</v>
      </c>
      <c r="F13" s="79">
        <v>0</v>
      </c>
      <c r="G13" s="79">
        <v>0</v>
      </c>
      <c r="H13" s="79">
        <v>0</v>
      </c>
      <c r="I13" s="79">
        <v>0</v>
      </c>
      <c r="J13" s="79">
        <v>0</v>
      </c>
      <c r="K13" s="79">
        <v>0</v>
      </c>
      <c r="L13" s="79">
        <v>0</v>
      </c>
      <c r="M13" s="79">
        <v>0</v>
      </c>
      <c r="N13" s="79">
        <v>0</v>
      </c>
      <c r="O13" s="79">
        <v>0</v>
      </c>
      <c r="P13" s="79">
        <v>0</v>
      </c>
      <c r="Q13" s="79">
        <v>0</v>
      </c>
      <c r="R13" s="79">
        <v>0</v>
      </c>
      <c r="S13" s="79">
        <v>0</v>
      </c>
      <c r="T13" s="79">
        <v>0</v>
      </c>
      <c r="U13" s="79">
        <v>0</v>
      </c>
      <c r="V13" s="79">
        <v>0</v>
      </c>
    </row>
    <row r="14" spans="1:24" x14ac:dyDescent="0.25">
      <c r="A14" s="113">
        <v>3</v>
      </c>
      <c r="B14" s="536" t="s">
        <v>889</v>
      </c>
      <c r="C14" s="79">
        <v>0</v>
      </c>
      <c r="D14" s="79">
        <v>0</v>
      </c>
      <c r="E14" s="79">
        <v>0</v>
      </c>
      <c r="F14" s="79">
        <v>0</v>
      </c>
      <c r="G14" s="79">
        <v>0</v>
      </c>
      <c r="H14" s="79">
        <v>0</v>
      </c>
      <c r="I14" s="79">
        <v>0</v>
      </c>
      <c r="J14" s="79">
        <v>0</v>
      </c>
      <c r="K14" s="79">
        <v>0</v>
      </c>
      <c r="L14" s="79">
        <v>0</v>
      </c>
      <c r="M14" s="79">
        <v>0</v>
      </c>
      <c r="N14" s="79">
        <v>0</v>
      </c>
      <c r="O14" s="79">
        <v>0</v>
      </c>
      <c r="P14" s="79">
        <v>0</v>
      </c>
      <c r="Q14" s="79">
        <v>0</v>
      </c>
      <c r="R14" s="79">
        <v>0</v>
      </c>
      <c r="S14" s="79">
        <v>0</v>
      </c>
      <c r="T14" s="79">
        <v>0</v>
      </c>
      <c r="U14" s="79">
        <v>0</v>
      </c>
      <c r="V14" s="79">
        <v>0</v>
      </c>
    </row>
    <row r="15" spans="1:24" x14ac:dyDescent="0.25">
      <c r="A15" s="113">
        <v>4</v>
      </c>
      <c r="B15" s="536" t="s">
        <v>890</v>
      </c>
      <c r="C15" s="79">
        <v>0</v>
      </c>
      <c r="D15" s="79">
        <v>0</v>
      </c>
      <c r="E15" s="79">
        <v>0</v>
      </c>
      <c r="F15" s="79">
        <v>0</v>
      </c>
      <c r="G15" s="79">
        <v>0</v>
      </c>
      <c r="H15" s="79">
        <v>0</v>
      </c>
      <c r="I15" s="79">
        <v>0</v>
      </c>
      <c r="J15" s="79">
        <v>0</v>
      </c>
      <c r="K15" s="79">
        <v>0</v>
      </c>
      <c r="L15" s="79">
        <v>0</v>
      </c>
      <c r="M15" s="79">
        <v>0</v>
      </c>
      <c r="N15" s="79">
        <v>0</v>
      </c>
      <c r="O15" s="79">
        <v>0</v>
      </c>
      <c r="P15" s="79">
        <v>0</v>
      </c>
      <c r="Q15" s="79">
        <v>0</v>
      </c>
      <c r="R15" s="79">
        <v>0</v>
      </c>
      <c r="S15" s="79">
        <v>0</v>
      </c>
      <c r="T15" s="79">
        <v>0</v>
      </c>
      <c r="U15" s="79">
        <v>0</v>
      </c>
      <c r="V15" s="79">
        <v>0</v>
      </c>
    </row>
    <row r="16" spans="1:24" x14ac:dyDescent="0.25">
      <c r="A16" s="113">
        <v>5</v>
      </c>
      <c r="B16" s="536" t="s">
        <v>891</v>
      </c>
      <c r="C16" s="79">
        <v>0</v>
      </c>
      <c r="D16" s="79">
        <v>0</v>
      </c>
      <c r="E16" s="79">
        <v>0</v>
      </c>
      <c r="F16" s="79">
        <v>0</v>
      </c>
      <c r="G16" s="79">
        <v>0</v>
      </c>
      <c r="H16" s="79">
        <v>0</v>
      </c>
      <c r="I16" s="79">
        <v>0</v>
      </c>
      <c r="J16" s="79">
        <v>0</v>
      </c>
      <c r="K16" s="79">
        <v>0</v>
      </c>
      <c r="L16" s="79">
        <v>0</v>
      </c>
      <c r="M16" s="79">
        <v>0</v>
      </c>
      <c r="N16" s="79">
        <v>0</v>
      </c>
      <c r="O16" s="79">
        <v>0</v>
      </c>
      <c r="P16" s="79">
        <v>0</v>
      </c>
      <c r="Q16" s="79">
        <v>0</v>
      </c>
      <c r="R16" s="79">
        <v>0</v>
      </c>
      <c r="S16" s="79">
        <v>0</v>
      </c>
      <c r="T16" s="79">
        <v>0</v>
      </c>
      <c r="U16" s="79">
        <v>0</v>
      </c>
      <c r="V16" s="79">
        <v>0</v>
      </c>
    </row>
    <row r="17" spans="1:22" x14ac:dyDescent="0.25">
      <c r="A17" s="113">
        <v>6</v>
      </c>
      <c r="B17" s="536" t="s">
        <v>892</v>
      </c>
      <c r="C17" s="79">
        <v>0</v>
      </c>
      <c r="D17" s="79">
        <v>0</v>
      </c>
      <c r="E17" s="79">
        <v>0</v>
      </c>
      <c r="F17" s="79">
        <v>0</v>
      </c>
      <c r="G17" s="79">
        <v>0</v>
      </c>
      <c r="H17" s="79">
        <v>0</v>
      </c>
      <c r="I17" s="79">
        <v>0</v>
      </c>
      <c r="J17" s="79">
        <v>0</v>
      </c>
      <c r="K17" s="79">
        <v>0</v>
      </c>
      <c r="L17" s="79">
        <v>0</v>
      </c>
      <c r="M17" s="79">
        <v>0</v>
      </c>
      <c r="N17" s="79">
        <v>0</v>
      </c>
      <c r="O17" s="79">
        <v>0</v>
      </c>
      <c r="P17" s="79">
        <v>0</v>
      </c>
      <c r="Q17" s="79">
        <v>0</v>
      </c>
      <c r="R17" s="79">
        <v>0</v>
      </c>
      <c r="S17" s="79">
        <v>0</v>
      </c>
      <c r="T17" s="79">
        <v>0</v>
      </c>
      <c r="U17" s="79">
        <v>0</v>
      </c>
      <c r="V17" s="79">
        <v>0</v>
      </c>
    </row>
    <row r="18" spans="1:22" x14ac:dyDescent="0.25">
      <c r="A18" s="113">
        <v>7</v>
      </c>
      <c r="B18" s="536" t="s">
        <v>893</v>
      </c>
      <c r="C18" s="79">
        <v>0</v>
      </c>
      <c r="D18" s="79">
        <v>0</v>
      </c>
      <c r="E18" s="79">
        <v>0</v>
      </c>
      <c r="F18" s="79">
        <v>0</v>
      </c>
      <c r="G18" s="79">
        <v>0</v>
      </c>
      <c r="H18" s="79">
        <v>0</v>
      </c>
      <c r="I18" s="79">
        <v>0</v>
      </c>
      <c r="J18" s="79">
        <v>0</v>
      </c>
      <c r="K18" s="79">
        <v>0</v>
      </c>
      <c r="L18" s="79">
        <v>0</v>
      </c>
      <c r="M18" s="79">
        <v>0</v>
      </c>
      <c r="N18" s="79">
        <v>0</v>
      </c>
      <c r="O18" s="79">
        <v>0</v>
      </c>
      <c r="P18" s="79">
        <v>0</v>
      </c>
      <c r="Q18" s="79">
        <v>0</v>
      </c>
      <c r="R18" s="79">
        <v>0</v>
      </c>
      <c r="S18" s="79">
        <v>0</v>
      </c>
      <c r="T18" s="79">
        <v>0</v>
      </c>
      <c r="U18" s="79">
        <v>0</v>
      </c>
      <c r="V18" s="79">
        <v>0</v>
      </c>
    </row>
    <row r="19" spans="1:22" x14ac:dyDescent="0.25">
      <c r="A19" s="113">
        <v>8</v>
      </c>
      <c r="B19" s="536" t="s">
        <v>894</v>
      </c>
      <c r="C19" s="79">
        <v>0</v>
      </c>
      <c r="D19" s="79">
        <v>0</v>
      </c>
      <c r="E19" s="79">
        <v>0</v>
      </c>
      <c r="F19" s="79">
        <v>0</v>
      </c>
      <c r="G19" s="79">
        <v>0</v>
      </c>
      <c r="H19" s="79">
        <v>0</v>
      </c>
      <c r="I19" s="79">
        <v>0</v>
      </c>
      <c r="J19" s="79">
        <v>0</v>
      </c>
      <c r="K19" s="79">
        <v>0</v>
      </c>
      <c r="L19" s="79">
        <v>0</v>
      </c>
      <c r="M19" s="79">
        <v>0</v>
      </c>
      <c r="N19" s="79">
        <v>0</v>
      </c>
      <c r="O19" s="79">
        <v>0</v>
      </c>
      <c r="P19" s="79">
        <v>0</v>
      </c>
      <c r="Q19" s="79">
        <v>0</v>
      </c>
      <c r="R19" s="79">
        <v>0</v>
      </c>
      <c r="S19" s="79">
        <v>0</v>
      </c>
      <c r="T19" s="79">
        <v>0</v>
      </c>
      <c r="U19" s="79">
        <v>0</v>
      </c>
      <c r="V19" s="79">
        <v>0</v>
      </c>
    </row>
    <row r="20" spans="1:22" x14ac:dyDescent="0.25">
      <c r="A20" s="113">
        <v>9</v>
      </c>
      <c r="B20" s="536" t="s">
        <v>895</v>
      </c>
      <c r="C20" s="79">
        <v>0</v>
      </c>
      <c r="D20" s="79">
        <v>0</v>
      </c>
      <c r="E20" s="79">
        <v>0</v>
      </c>
      <c r="F20" s="79">
        <v>0</v>
      </c>
      <c r="G20" s="79">
        <v>0</v>
      </c>
      <c r="H20" s="79">
        <v>0</v>
      </c>
      <c r="I20" s="79">
        <v>0</v>
      </c>
      <c r="J20" s="79">
        <v>0</v>
      </c>
      <c r="K20" s="79">
        <v>0</v>
      </c>
      <c r="L20" s="79">
        <v>0</v>
      </c>
      <c r="M20" s="79">
        <v>0</v>
      </c>
      <c r="N20" s="79">
        <v>0</v>
      </c>
      <c r="O20" s="79">
        <v>0</v>
      </c>
      <c r="P20" s="79">
        <v>0</v>
      </c>
      <c r="Q20" s="79">
        <v>0</v>
      </c>
      <c r="R20" s="79">
        <v>0</v>
      </c>
      <c r="S20" s="79">
        <v>0</v>
      </c>
      <c r="T20" s="79">
        <v>0</v>
      </c>
      <c r="U20" s="79">
        <v>0</v>
      </c>
      <c r="V20" s="79">
        <v>0</v>
      </c>
    </row>
    <row r="21" spans="1:22" x14ac:dyDescent="0.25">
      <c r="A21" s="113">
        <v>10</v>
      </c>
      <c r="B21" s="536" t="s">
        <v>896</v>
      </c>
      <c r="C21" s="79">
        <v>0</v>
      </c>
      <c r="D21" s="79">
        <v>0</v>
      </c>
      <c r="E21" s="79">
        <v>0</v>
      </c>
      <c r="F21" s="79">
        <v>0</v>
      </c>
      <c r="G21" s="79">
        <v>0</v>
      </c>
      <c r="H21" s="79">
        <v>0</v>
      </c>
      <c r="I21" s="79">
        <v>0</v>
      </c>
      <c r="J21" s="79">
        <v>0</v>
      </c>
      <c r="K21" s="79">
        <v>0</v>
      </c>
      <c r="L21" s="79">
        <v>0</v>
      </c>
      <c r="M21" s="79">
        <v>0</v>
      </c>
      <c r="N21" s="79">
        <v>0</v>
      </c>
      <c r="O21" s="79">
        <v>0</v>
      </c>
      <c r="P21" s="79">
        <v>0</v>
      </c>
      <c r="Q21" s="79">
        <v>0</v>
      </c>
      <c r="R21" s="79">
        <v>0</v>
      </c>
      <c r="S21" s="79">
        <v>0</v>
      </c>
      <c r="T21" s="79">
        <v>0</v>
      </c>
      <c r="U21" s="79">
        <v>0</v>
      </c>
      <c r="V21" s="79">
        <v>0</v>
      </c>
    </row>
    <row r="22" spans="1:22" x14ac:dyDescent="0.25">
      <c r="A22" s="113">
        <v>11</v>
      </c>
      <c r="B22" s="536" t="s">
        <v>897</v>
      </c>
      <c r="C22" s="79">
        <v>0</v>
      </c>
      <c r="D22" s="79">
        <v>0</v>
      </c>
      <c r="E22" s="79">
        <v>0</v>
      </c>
      <c r="F22" s="79">
        <v>0</v>
      </c>
      <c r="G22" s="79">
        <v>0</v>
      </c>
      <c r="H22" s="79">
        <v>0</v>
      </c>
      <c r="I22" s="79">
        <v>0</v>
      </c>
      <c r="J22" s="79">
        <v>0</v>
      </c>
      <c r="K22" s="79">
        <v>0</v>
      </c>
      <c r="L22" s="79">
        <v>0</v>
      </c>
      <c r="M22" s="79">
        <v>0</v>
      </c>
      <c r="N22" s="79">
        <v>0</v>
      </c>
      <c r="O22" s="79">
        <v>0</v>
      </c>
      <c r="P22" s="79">
        <v>0</v>
      </c>
      <c r="Q22" s="79">
        <v>0</v>
      </c>
      <c r="R22" s="79">
        <v>0</v>
      </c>
      <c r="S22" s="79">
        <v>0</v>
      </c>
      <c r="T22" s="79">
        <v>0</v>
      </c>
      <c r="U22" s="79">
        <v>0</v>
      </c>
      <c r="V22" s="79">
        <v>0</v>
      </c>
    </row>
    <row r="23" spans="1:22" x14ac:dyDescent="0.25">
      <c r="A23" s="113">
        <v>12</v>
      </c>
      <c r="B23" s="536" t="s">
        <v>898</v>
      </c>
      <c r="C23" s="79">
        <v>0</v>
      </c>
      <c r="D23" s="79">
        <v>0</v>
      </c>
      <c r="E23" s="79">
        <v>0</v>
      </c>
      <c r="F23" s="79">
        <v>0</v>
      </c>
      <c r="G23" s="79">
        <v>0</v>
      </c>
      <c r="H23" s="79">
        <v>0</v>
      </c>
      <c r="I23" s="79">
        <v>0</v>
      </c>
      <c r="J23" s="79">
        <v>0</v>
      </c>
      <c r="K23" s="79">
        <v>0</v>
      </c>
      <c r="L23" s="79">
        <v>0</v>
      </c>
      <c r="M23" s="79">
        <v>0</v>
      </c>
      <c r="N23" s="79">
        <v>0</v>
      </c>
      <c r="O23" s="79">
        <v>0</v>
      </c>
      <c r="P23" s="79">
        <v>0</v>
      </c>
      <c r="Q23" s="79">
        <v>0</v>
      </c>
      <c r="R23" s="79">
        <v>0</v>
      </c>
      <c r="S23" s="79">
        <v>0</v>
      </c>
      <c r="T23" s="79">
        <v>0</v>
      </c>
      <c r="U23" s="79">
        <v>0</v>
      </c>
      <c r="V23" s="79">
        <v>0</v>
      </c>
    </row>
    <row r="24" spans="1:22" x14ac:dyDescent="0.25">
      <c r="A24" s="113">
        <v>13</v>
      </c>
      <c r="B24" s="536" t="s">
        <v>899</v>
      </c>
      <c r="C24" s="79">
        <v>0</v>
      </c>
      <c r="D24" s="79">
        <v>0</v>
      </c>
      <c r="E24" s="79">
        <v>0</v>
      </c>
      <c r="F24" s="79">
        <v>0</v>
      </c>
      <c r="G24" s="79">
        <v>0</v>
      </c>
      <c r="H24" s="79">
        <v>0</v>
      </c>
      <c r="I24" s="79">
        <v>0</v>
      </c>
      <c r="J24" s="79">
        <v>0</v>
      </c>
      <c r="K24" s="79">
        <v>0</v>
      </c>
      <c r="L24" s="79">
        <v>0</v>
      </c>
      <c r="M24" s="79">
        <v>0</v>
      </c>
      <c r="N24" s="79">
        <v>0</v>
      </c>
      <c r="O24" s="79">
        <v>0</v>
      </c>
      <c r="P24" s="79">
        <v>0</v>
      </c>
      <c r="Q24" s="79">
        <v>0</v>
      </c>
      <c r="R24" s="79">
        <v>0</v>
      </c>
      <c r="S24" s="79">
        <v>0</v>
      </c>
      <c r="T24" s="79">
        <v>0</v>
      </c>
      <c r="U24" s="79">
        <v>0</v>
      </c>
      <c r="V24" s="79">
        <v>0</v>
      </c>
    </row>
    <row r="25" spans="1:22" x14ac:dyDescent="0.25">
      <c r="A25" s="113">
        <v>14</v>
      </c>
      <c r="B25" s="536" t="s">
        <v>900</v>
      </c>
      <c r="C25" s="79">
        <v>0</v>
      </c>
      <c r="D25" s="79">
        <v>0</v>
      </c>
      <c r="E25" s="79">
        <v>0</v>
      </c>
      <c r="F25" s="79">
        <v>0</v>
      </c>
      <c r="G25" s="79">
        <v>0</v>
      </c>
      <c r="H25" s="79">
        <v>0</v>
      </c>
      <c r="I25" s="79">
        <v>0</v>
      </c>
      <c r="J25" s="79">
        <v>0</v>
      </c>
      <c r="K25" s="79">
        <v>0</v>
      </c>
      <c r="L25" s="79">
        <v>0</v>
      </c>
      <c r="M25" s="79">
        <v>0</v>
      </c>
      <c r="N25" s="79">
        <v>0</v>
      </c>
      <c r="O25" s="79">
        <v>0</v>
      </c>
      <c r="P25" s="79">
        <v>0</v>
      </c>
      <c r="Q25" s="79">
        <v>0</v>
      </c>
      <c r="R25" s="79">
        <v>0</v>
      </c>
      <c r="S25" s="79">
        <v>0</v>
      </c>
      <c r="T25" s="79">
        <v>0</v>
      </c>
      <c r="U25" s="79">
        <v>0</v>
      </c>
      <c r="V25" s="79">
        <v>0</v>
      </c>
    </row>
    <row r="26" spans="1:22" x14ac:dyDescent="0.25">
      <c r="A26" s="274"/>
      <c r="B26" s="272" t="s">
        <v>18</v>
      </c>
      <c r="C26" s="79">
        <v>0</v>
      </c>
      <c r="D26" s="79">
        <v>0</v>
      </c>
      <c r="E26" s="79">
        <v>0</v>
      </c>
      <c r="F26" s="79">
        <v>0</v>
      </c>
      <c r="G26" s="79">
        <v>0</v>
      </c>
      <c r="H26" s="79">
        <v>0</v>
      </c>
      <c r="I26" s="79">
        <v>0</v>
      </c>
      <c r="J26" s="79">
        <v>0</v>
      </c>
      <c r="K26" s="79">
        <v>0</v>
      </c>
      <c r="L26" s="79">
        <v>0</v>
      </c>
      <c r="M26" s="79">
        <v>0</v>
      </c>
      <c r="N26" s="79">
        <v>0</v>
      </c>
      <c r="O26" s="79">
        <v>0</v>
      </c>
      <c r="P26" s="79">
        <v>0</v>
      </c>
      <c r="Q26" s="79">
        <v>0</v>
      </c>
      <c r="R26" s="79">
        <v>0</v>
      </c>
      <c r="S26" s="79">
        <v>0</v>
      </c>
      <c r="T26" s="79">
        <v>0</v>
      </c>
      <c r="U26" s="79">
        <v>0</v>
      </c>
      <c r="V26" s="79">
        <v>0</v>
      </c>
    </row>
    <row r="28" spans="1:22" s="15" customFormat="1" ht="12.75" x14ac:dyDescent="0.2">
      <c r="A28" s="14" t="s">
        <v>1033</v>
      </c>
      <c r="G28" s="14"/>
      <c r="H28" s="14"/>
      <c r="K28" s="14"/>
      <c r="L28" s="14"/>
      <c r="M28" s="14"/>
      <c r="N28" s="14"/>
      <c r="O28" s="14"/>
      <c r="P28" s="14"/>
      <c r="Q28" s="14"/>
      <c r="R28" s="14"/>
      <c r="S28" s="82"/>
      <c r="T28" s="657" t="s">
        <v>901</v>
      </c>
      <c r="U28" s="657"/>
      <c r="V28" s="82"/>
    </row>
    <row r="29" spans="1:22" s="15" customFormat="1" ht="12.75" customHeight="1" x14ac:dyDescent="0.2">
      <c r="K29" s="784" t="s">
        <v>13</v>
      </c>
      <c r="L29" s="784"/>
      <c r="M29" s="784"/>
      <c r="N29" s="784"/>
      <c r="O29" s="784"/>
      <c r="P29" s="784"/>
      <c r="Q29" s="784"/>
      <c r="R29" s="784"/>
      <c r="S29" s="784"/>
      <c r="T29" s="784"/>
      <c r="U29" s="784"/>
      <c r="V29" s="784"/>
    </row>
    <row r="30" spans="1:22" s="15" customFormat="1" ht="12.75" customHeight="1" x14ac:dyDescent="0.2">
      <c r="J30" s="784" t="s">
        <v>902</v>
      </c>
      <c r="K30" s="784"/>
      <c r="L30" s="784"/>
      <c r="M30" s="784"/>
      <c r="N30" s="784"/>
      <c r="O30" s="784"/>
      <c r="P30" s="784"/>
      <c r="Q30" s="784"/>
      <c r="R30" s="784"/>
      <c r="S30" s="784"/>
      <c r="T30" s="784"/>
      <c r="U30" s="784"/>
      <c r="V30" s="784"/>
    </row>
    <row r="31" spans="1:22" s="15" customFormat="1" ht="12.75" x14ac:dyDescent="0.2">
      <c r="A31" s="14"/>
      <c r="B31" s="14"/>
      <c r="K31" s="14"/>
      <c r="L31" s="14"/>
      <c r="M31" s="14"/>
      <c r="N31" s="14"/>
      <c r="O31" s="14"/>
      <c r="P31" s="14"/>
      <c r="Q31" s="641" t="s">
        <v>85</v>
      </c>
      <c r="R31" s="641"/>
      <c r="S31" s="641"/>
      <c r="T31" s="641"/>
      <c r="U31" s="641"/>
      <c r="V31" s="641"/>
    </row>
  </sheetData>
  <mergeCells count="24">
    <mergeCell ref="U1:V1"/>
    <mergeCell ref="E2:P2"/>
    <mergeCell ref="C4:Q4"/>
    <mergeCell ref="A8:A10"/>
    <mergeCell ref="B8:B10"/>
    <mergeCell ref="C8:F8"/>
    <mergeCell ref="G8:J8"/>
    <mergeCell ref="K8:N8"/>
    <mergeCell ref="O8:R8"/>
    <mergeCell ref="S8:V8"/>
    <mergeCell ref="C9:C10"/>
    <mergeCell ref="D9:F9"/>
    <mergeCell ref="G9:G10"/>
    <mergeCell ref="H9:J9"/>
    <mergeCell ref="K9:K10"/>
    <mergeCell ref="L9:N9"/>
    <mergeCell ref="Q31:V31"/>
    <mergeCell ref="O9:O10"/>
    <mergeCell ref="P9:R9"/>
    <mergeCell ref="S9:S10"/>
    <mergeCell ref="T9:V9"/>
    <mergeCell ref="K29:V29"/>
    <mergeCell ref="T28:U28"/>
    <mergeCell ref="J30:V30"/>
  </mergeCells>
  <printOptions horizontalCentered="1"/>
  <pageMargins left="0.70866141732283472" right="0.70866141732283472" top="0.23622047244094491" bottom="0" header="0.31496062992125984" footer="0.31496062992125984"/>
  <pageSetup paperSize="9" scale="63"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32"/>
  <sheetViews>
    <sheetView view="pageBreakPreview" topLeftCell="A4" zoomScale="90" zoomScaleNormal="90" zoomScaleSheetLayoutView="90" workbookViewId="0">
      <selection activeCell="A28" sqref="A28"/>
    </sheetView>
  </sheetViews>
  <sheetFormatPr defaultColWidth="9.140625" defaultRowHeight="15" x14ac:dyDescent="0.25"/>
  <cols>
    <col min="1" max="1" width="9.140625" style="73"/>
    <col min="2" max="2" width="16.28515625" style="73" customWidth="1"/>
    <col min="3" max="3" width="9.7109375" style="73" customWidth="1"/>
    <col min="4" max="4" width="8.140625" style="73" customWidth="1"/>
    <col min="5" max="5" width="7.42578125" style="73" customWidth="1"/>
    <col min="6" max="6" width="9.140625" style="73" customWidth="1"/>
    <col min="7" max="7" width="9.5703125" style="73" customWidth="1"/>
    <col min="8" max="8" width="8.140625" style="73" customWidth="1"/>
    <col min="9" max="9" width="6.85546875" style="73" customWidth="1"/>
    <col min="10" max="10" width="9.28515625" style="73" customWidth="1"/>
    <col min="11" max="11" width="10.5703125" style="73" customWidth="1"/>
    <col min="12" max="12" width="8.7109375" style="73" customWidth="1"/>
    <col min="13" max="13" width="7.42578125" style="73" customWidth="1"/>
    <col min="14" max="14" width="8.5703125" style="73" customWidth="1"/>
    <col min="15" max="15" width="8.7109375" style="73" customWidth="1"/>
    <col min="16" max="16" width="8.5703125" style="73" customWidth="1"/>
    <col min="17" max="17" width="7.85546875" style="73" customWidth="1"/>
    <col min="18" max="18" width="8.5703125" style="73" customWidth="1"/>
    <col min="19" max="20" width="10.5703125" style="73" customWidth="1"/>
    <col min="21" max="21" width="11.140625" style="73" customWidth="1"/>
    <col min="22" max="22" width="10.7109375" style="73" bestFit="1" customWidth="1"/>
    <col min="23" max="16384" width="9.140625" style="73"/>
  </cols>
  <sheetData>
    <row r="1" spans="1:24" s="15" customFormat="1" ht="15.75" x14ac:dyDescent="0.25">
      <c r="C1" s="43"/>
      <c r="D1" s="43"/>
      <c r="E1" s="43"/>
      <c r="F1" s="43"/>
      <c r="G1" s="43"/>
      <c r="H1" s="43"/>
      <c r="I1" s="105" t="s">
        <v>0</v>
      </c>
      <c r="J1" s="105"/>
      <c r="S1" s="39"/>
      <c r="T1" s="39"/>
      <c r="U1" s="715" t="s">
        <v>830</v>
      </c>
      <c r="V1" s="715"/>
      <c r="W1" s="41"/>
      <c r="X1" s="41"/>
    </row>
    <row r="2" spans="1:24" s="15" customFormat="1" ht="20.25" x14ac:dyDescent="0.3">
      <c r="E2" s="638" t="s">
        <v>705</v>
      </c>
      <c r="F2" s="638"/>
      <c r="G2" s="638"/>
      <c r="H2" s="638"/>
      <c r="I2" s="638"/>
      <c r="J2" s="638"/>
      <c r="K2" s="638"/>
      <c r="L2" s="638"/>
      <c r="M2" s="638"/>
      <c r="N2" s="638"/>
      <c r="O2" s="638"/>
      <c r="P2" s="638"/>
    </row>
    <row r="3" spans="1:24" s="15" customFormat="1" ht="20.25" x14ac:dyDescent="0.3">
      <c r="H3" s="42"/>
      <c r="I3" s="42"/>
      <c r="J3" s="42"/>
      <c r="K3" s="42"/>
      <c r="L3" s="42"/>
      <c r="M3" s="42"/>
      <c r="N3" s="42"/>
      <c r="O3" s="42"/>
      <c r="P3" s="42"/>
    </row>
    <row r="4" spans="1:24" ht="15.75" x14ac:dyDescent="0.25">
      <c r="C4" s="639" t="s">
        <v>829</v>
      </c>
      <c r="D4" s="639"/>
      <c r="E4" s="639"/>
      <c r="F4" s="639"/>
      <c r="G4" s="639"/>
      <c r="H4" s="639"/>
      <c r="I4" s="639"/>
      <c r="J4" s="639"/>
      <c r="K4" s="639"/>
      <c r="L4" s="639"/>
      <c r="M4" s="639"/>
      <c r="N4" s="639"/>
      <c r="O4" s="639"/>
      <c r="P4" s="639"/>
      <c r="Q4" s="639"/>
      <c r="R4" s="45"/>
      <c r="S4" s="110"/>
      <c r="T4" s="110"/>
      <c r="U4" s="110"/>
      <c r="V4" s="110"/>
      <c r="W4" s="105"/>
    </row>
    <row r="5" spans="1:24" x14ac:dyDescent="0.25">
      <c r="C5" s="74"/>
      <c r="D5" s="74"/>
      <c r="E5" s="74"/>
      <c r="F5" s="74"/>
      <c r="G5" s="74"/>
      <c r="H5" s="74"/>
      <c r="M5" s="74"/>
      <c r="N5" s="74"/>
      <c r="O5" s="74"/>
      <c r="P5" s="74"/>
      <c r="Q5" s="74"/>
      <c r="R5" s="74"/>
      <c r="S5" s="74"/>
      <c r="T5" s="74"/>
      <c r="U5" s="74"/>
      <c r="V5" s="74"/>
      <c r="W5" s="74"/>
    </row>
    <row r="6" spans="1:24" x14ac:dyDescent="0.25">
      <c r="A6" s="77" t="s">
        <v>163</v>
      </c>
      <c r="B6" s="85" t="s">
        <v>903</v>
      </c>
    </row>
    <row r="7" spans="1:24" x14ac:dyDescent="0.25">
      <c r="B7" s="311"/>
    </row>
    <row r="8" spans="1:24" s="77" customFormat="1" ht="24.75" customHeight="1" x14ac:dyDescent="0.25">
      <c r="A8" s="632" t="s">
        <v>2</v>
      </c>
      <c r="B8" s="936" t="s">
        <v>3</v>
      </c>
      <c r="C8" s="931" t="s">
        <v>822</v>
      </c>
      <c r="D8" s="932"/>
      <c r="E8" s="932"/>
      <c r="F8" s="932"/>
      <c r="G8" s="931" t="s">
        <v>826</v>
      </c>
      <c r="H8" s="932"/>
      <c r="I8" s="932"/>
      <c r="J8" s="932"/>
      <c r="K8" s="931" t="s">
        <v>827</v>
      </c>
      <c r="L8" s="932"/>
      <c r="M8" s="932"/>
      <c r="N8" s="932"/>
      <c r="O8" s="931" t="s">
        <v>828</v>
      </c>
      <c r="P8" s="932"/>
      <c r="Q8" s="932"/>
      <c r="R8" s="932"/>
      <c r="S8" s="949" t="s">
        <v>18</v>
      </c>
      <c r="T8" s="950"/>
      <c r="U8" s="950"/>
      <c r="V8" s="950"/>
    </row>
    <row r="9" spans="1:24" s="78" customFormat="1" ht="29.25" customHeight="1" x14ac:dyDescent="0.25">
      <c r="A9" s="632"/>
      <c r="B9" s="936"/>
      <c r="C9" s="944" t="s">
        <v>823</v>
      </c>
      <c r="D9" s="946" t="s">
        <v>825</v>
      </c>
      <c r="E9" s="947"/>
      <c r="F9" s="948"/>
      <c r="G9" s="944" t="s">
        <v>823</v>
      </c>
      <c r="H9" s="946" t="s">
        <v>825</v>
      </c>
      <c r="I9" s="947"/>
      <c r="J9" s="948"/>
      <c r="K9" s="944" t="s">
        <v>823</v>
      </c>
      <c r="L9" s="946" t="s">
        <v>825</v>
      </c>
      <c r="M9" s="947"/>
      <c r="N9" s="948"/>
      <c r="O9" s="944" t="s">
        <v>823</v>
      </c>
      <c r="P9" s="946" t="s">
        <v>825</v>
      </c>
      <c r="Q9" s="947"/>
      <c r="R9" s="948"/>
      <c r="S9" s="944" t="s">
        <v>823</v>
      </c>
      <c r="T9" s="946" t="s">
        <v>825</v>
      </c>
      <c r="U9" s="947"/>
      <c r="V9" s="948"/>
    </row>
    <row r="10" spans="1:24" s="78" customFormat="1" ht="46.5" customHeight="1" x14ac:dyDescent="0.25">
      <c r="A10" s="632"/>
      <c r="B10" s="936"/>
      <c r="C10" s="945"/>
      <c r="D10" s="72" t="s">
        <v>824</v>
      </c>
      <c r="E10" s="72" t="s">
        <v>205</v>
      </c>
      <c r="F10" s="72" t="s">
        <v>18</v>
      </c>
      <c r="G10" s="945"/>
      <c r="H10" s="72" t="s">
        <v>824</v>
      </c>
      <c r="I10" s="72" t="s">
        <v>205</v>
      </c>
      <c r="J10" s="72" t="s">
        <v>18</v>
      </c>
      <c r="K10" s="945"/>
      <c r="L10" s="72" t="s">
        <v>824</v>
      </c>
      <c r="M10" s="72" t="s">
        <v>205</v>
      </c>
      <c r="N10" s="72" t="s">
        <v>18</v>
      </c>
      <c r="O10" s="945"/>
      <c r="P10" s="72" t="s">
        <v>824</v>
      </c>
      <c r="Q10" s="72" t="s">
        <v>205</v>
      </c>
      <c r="R10" s="72" t="s">
        <v>18</v>
      </c>
      <c r="S10" s="945"/>
      <c r="T10" s="72" t="s">
        <v>824</v>
      </c>
      <c r="U10" s="72" t="s">
        <v>205</v>
      </c>
      <c r="V10" s="72" t="s">
        <v>18</v>
      </c>
    </row>
    <row r="11" spans="1:24" s="152" customFormat="1" ht="16.149999999999999" customHeight="1" x14ac:dyDescent="0.25">
      <c r="A11" s="312">
        <v>1</v>
      </c>
      <c r="B11" s="151">
        <v>2</v>
      </c>
      <c r="C11" s="151">
        <v>3</v>
      </c>
      <c r="D11" s="312">
        <v>4</v>
      </c>
      <c r="E11" s="151">
        <v>5</v>
      </c>
      <c r="F11" s="151">
        <v>6</v>
      </c>
      <c r="G11" s="312">
        <v>7</v>
      </c>
      <c r="H11" s="151">
        <v>8</v>
      </c>
      <c r="I11" s="151">
        <v>9</v>
      </c>
      <c r="J11" s="312">
        <v>10</v>
      </c>
      <c r="K11" s="151">
        <v>11</v>
      </c>
      <c r="L11" s="151">
        <v>12</v>
      </c>
      <c r="M11" s="312">
        <v>13</v>
      </c>
      <c r="N11" s="151">
        <v>14</v>
      </c>
      <c r="O11" s="151">
        <v>15</v>
      </c>
      <c r="P11" s="312">
        <v>16</v>
      </c>
      <c r="Q11" s="151">
        <v>17</v>
      </c>
      <c r="R11" s="151">
        <v>18</v>
      </c>
      <c r="S11" s="312">
        <v>19</v>
      </c>
      <c r="T11" s="151">
        <v>20</v>
      </c>
      <c r="U11" s="151">
        <v>21</v>
      </c>
      <c r="V11" s="312">
        <v>22</v>
      </c>
    </row>
    <row r="12" spans="1:24" x14ac:dyDescent="0.25">
      <c r="A12" s="113">
        <v>1</v>
      </c>
      <c r="B12" s="536" t="s">
        <v>887</v>
      </c>
      <c r="C12" s="79">
        <v>0</v>
      </c>
      <c r="D12" s="79">
        <v>0</v>
      </c>
      <c r="E12" s="79">
        <v>0</v>
      </c>
      <c r="F12" s="79">
        <v>0</v>
      </c>
      <c r="G12" s="79">
        <v>0</v>
      </c>
      <c r="H12" s="79">
        <v>0</v>
      </c>
      <c r="I12" s="79">
        <v>0</v>
      </c>
      <c r="J12" s="79">
        <v>0</v>
      </c>
      <c r="K12" s="79">
        <v>0</v>
      </c>
      <c r="L12" s="79">
        <v>0</v>
      </c>
      <c r="M12" s="79">
        <v>0</v>
      </c>
      <c r="N12" s="79">
        <v>0</v>
      </c>
      <c r="O12" s="79">
        <v>0</v>
      </c>
      <c r="P12" s="79">
        <v>0</v>
      </c>
      <c r="Q12" s="79">
        <v>0</v>
      </c>
      <c r="R12" s="79">
        <v>0</v>
      </c>
      <c r="S12" s="79">
        <v>0</v>
      </c>
      <c r="T12" s="79">
        <v>0</v>
      </c>
      <c r="U12" s="79">
        <v>0</v>
      </c>
      <c r="V12" s="79">
        <v>0</v>
      </c>
    </row>
    <row r="13" spans="1:24" x14ac:dyDescent="0.25">
      <c r="A13" s="113">
        <v>2</v>
      </c>
      <c r="B13" s="536" t="s">
        <v>888</v>
      </c>
      <c r="C13" s="79">
        <v>0</v>
      </c>
      <c r="D13" s="79">
        <v>0</v>
      </c>
      <c r="E13" s="79">
        <v>0</v>
      </c>
      <c r="F13" s="79">
        <v>0</v>
      </c>
      <c r="G13" s="79">
        <v>0</v>
      </c>
      <c r="H13" s="79">
        <v>0</v>
      </c>
      <c r="I13" s="79">
        <v>0</v>
      </c>
      <c r="J13" s="79">
        <v>0</v>
      </c>
      <c r="K13" s="79">
        <v>0</v>
      </c>
      <c r="L13" s="79">
        <v>0</v>
      </c>
      <c r="M13" s="79">
        <v>0</v>
      </c>
      <c r="N13" s="79">
        <v>0</v>
      </c>
      <c r="O13" s="79">
        <v>0</v>
      </c>
      <c r="P13" s="79">
        <v>0</v>
      </c>
      <c r="Q13" s="79">
        <v>0</v>
      </c>
      <c r="R13" s="79">
        <v>0</v>
      </c>
      <c r="S13" s="79">
        <v>0</v>
      </c>
      <c r="T13" s="79">
        <v>0</v>
      </c>
      <c r="U13" s="79">
        <v>0</v>
      </c>
      <c r="V13" s="79">
        <v>0</v>
      </c>
    </row>
    <row r="14" spans="1:24" x14ac:dyDescent="0.25">
      <c r="A14" s="113">
        <v>3</v>
      </c>
      <c r="B14" s="536" t="s">
        <v>889</v>
      </c>
      <c r="C14" s="79">
        <v>0</v>
      </c>
      <c r="D14" s="79">
        <v>0</v>
      </c>
      <c r="E14" s="79">
        <v>0</v>
      </c>
      <c r="F14" s="79">
        <v>0</v>
      </c>
      <c r="G14" s="79">
        <v>0</v>
      </c>
      <c r="H14" s="79">
        <v>0</v>
      </c>
      <c r="I14" s="79">
        <v>0</v>
      </c>
      <c r="J14" s="79">
        <v>0</v>
      </c>
      <c r="K14" s="79">
        <v>0</v>
      </c>
      <c r="L14" s="79">
        <v>0</v>
      </c>
      <c r="M14" s="79">
        <v>0</v>
      </c>
      <c r="N14" s="79">
        <v>0</v>
      </c>
      <c r="O14" s="79">
        <v>0</v>
      </c>
      <c r="P14" s="79">
        <v>0</v>
      </c>
      <c r="Q14" s="79">
        <v>0</v>
      </c>
      <c r="R14" s="79">
        <v>0</v>
      </c>
      <c r="S14" s="79">
        <v>0</v>
      </c>
      <c r="T14" s="79">
        <v>0</v>
      </c>
      <c r="U14" s="79">
        <v>0</v>
      </c>
      <c r="V14" s="79">
        <v>0</v>
      </c>
    </row>
    <row r="15" spans="1:24" x14ac:dyDescent="0.25">
      <c r="A15" s="113">
        <v>4</v>
      </c>
      <c r="B15" s="536" t="s">
        <v>890</v>
      </c>
      <c r="C15" s="79">
        <v>0</v>
      </c>
      <c r="D15" s="79">
        <v>0</v>
      </c>
      <c r="E15" s="79">
        <v>0</v>
      </c>
      <c r="F15" s="79">
        <v>0</v>
      </c>
      <c r="G15" s="79">
        <v>0</v>
      </c>
      <c r="H15" s="79">
        <v>0</v>
      </c>
      <c r="I15" s="79">
        <v>0</v>
      </c>
      <c r="J15" s="79">
        <v>0</v>
      </c>
      <c r="K15" s="79">
        <v>0</v>
      </c>
      <c r="L15" s="79">
        <v>0</v>
      </c>
      <c r="M15" s="79">
        <v>0</v>
      </c>
      <c r="N15" s="79">
        <v>0</v>
      </c>
      <c r="O15" s="79">
        <v>0</v>
      </c>
      <c r="P15" s="79">
        <v>0</v>
      </c>
      <c r="Q15" s="79">
        <v>0</v>
      </c>
      <c r="R15" s="79">
        <v>0</v>
      </c>
      <c r="S15" s="79">
        <v>0</v>
      </c>
      <c r="T15" s="79">
        <v>0</v>
      </c>
      <c r="U15" s="79">
        <v>0</v>
      </c>
      <c r="V15" s="79">
        <v>0</v>
      </c>
    </row>
    <row r="16" spans="1:24" x14ac:dyDescent="0.25">
      <c r="A16" s="113">
        <v>5</v>
      </c>
      <c r="B16" s="536" t="s">
        <v>891</v>
      </c>
      <c r="C16" s="79">
        <v>0</v>
      </c>
      <c r="D16" s="79">
        <v>0</v>
      </c>
      <c r="E16" s="79">
        <v>0</v>
      </c>
      <c r="F16" s="79">
        <v>0</v>
      </c>
      <c r="G16" s="79">
        <v>0</v>
      </c>
      <c r="H16" s="79">
        <v>0</v>
      </c>
      <c r="I16" s="79">
        <v>0</v>
      </c>
      <c r="J16" s="79">
        <v>0</v>
      </c>
      <c r="K16" s="79">
        <v>0</v>
      </c>
      <c r="L16" s="79">
        <v>0</v>
      </c>
      <c r="M16" s="79">
        <v>0</v>
      </c>
      <c r="N16" s="79">
        <v>0</v>
      </c>
      <c r="O16" s="79">
        <v>0</v>
      </c>
      <c r="P16" s="79">
        <v>0</v>
      </c>
      <c r="Q16" s="79">
        <v>0</v>
      </c>
      <c r="R16" s="79">
        <v>0</v>
      </c>
      <c r="S16" s="79">
        <v>0</v>
      </c>
      <c r="T16" s="79">
        <v>0</v>
      </c>
      <c r="U16" s="79">
        <v>0</v>
      </c>
      <c r="V16" s="79">
        <v>0</v>
      </c>
    </row>
    <row r="17" spans="1:48" x14ac:dyDescent="0.25">
      <c r="A17" s="113">
        <v>6</v>
      </c>
      <c r="B17" s="536" t="s">
        <v>892</v>
      </c>
      <c r="C17" s="79">
        <v>0</v>
      </c>
      <c r="D17" s="79">
        <v>0</v>
      </c>
      <c r="E17" s="79">
        <v>0</v>
      </c>
      <c r="F17" s="79">
        <v>0</v>
      </c>
      <c r="G17" s="79">
        <v>0</v>
      </c>
      <c r="H17" s="79">
        <v>0</v>
      </c>
      <c r="I17" s="79">
        <v>0</v>
      </c>
      <c r="J17" s="79">
        <v>0</v>
      </c>
      <c r="K17" s="79">
        <v>0</v>
      </c>
      <c r="L17" s="79">
        <v>0</v>
      </c>
      <c r="M17" s="79">
        <v>0</v>
      </c>
      <c r="N17" s="79">
        <v>0</v>
      </c>
      <c r="O17" s="79">
        <v>0</v>
      </c>
      <c r="P17" s="79">
        <v>0</v>
      </c>
      <c r="Q17" s="79">
        <v>0</v>
      </c>
      <c r="R17" s="79">
        <v>0</v>
      </c>
      <c r="S17" s="79">
        <v>0</v>
      </c>
      <c r="T17" s="79">
        <v>0</v>
      </c>
      <c r="U17" s="79">
        <v>0</v>
      </c>
      <c r="V17" s="79">
        <v>0</v>
      </c>
    </row>
    <row r="18" spans="1:48" x14ac:dyDescent="0.25">
      <c r="A18" s="113">
        <v>7</v>
      </c>
      <c r="B18" s="536" t="s">
        <v>893</v>
      </c>
      <c r="C18" s="79">
        <v>0</v>
      </c>
      <c r="D18" s="79">
        <v>0</v>
      </c>
      <c r="E18" s="79">
        <v>0</v>
      </c>
      <c r="F18" s="79">
        <v>0</v>
      </c>
      <c r="G18" s="79">
        <v>0</v>
      </c>
      <c r="H18" s="79">
        <v>0</v>
      </c>
      <c r="I18" s="79">
        <v>0</v>
      </c>
      <c r="J18" s="79">
        <v>0</v>
      </c>
      <c r="K18" s="79">
        <v>0</v>
      </c>
      <c r="L18" s="79">
        <v>0</v>
      </c>
      <c r="M18" s="79">
        <v>0</v>
      </c>
      <c r="N18" s="79">
        <v>0</v>
      </c>
      <c r="O18" s="79">
        <v>0</v>
      </c>
      <c r="P18" s="79">
        <v>0</v>
      </c>
      <c r="Q18" s="79">
        <v>0</v>
      </c>
      <c r="R18" s="79">
        <v>0</v>
      </c>
      <c r="S18" s="79">
        <v>0</v>
      </c>
      <c r="T18" s="79">
        <v>0</v>
      </c>
      <c r="U18" s="79">
        <v>0</v>
      </c>
      <c r="V18" s="79">
        <v>0</v>
      </c>
    </row>
    <row r="19" spans="1:48" x14ac:dyDescent="0.25">
      <c r="A19" s="113">
        <v>8</v>
      </c>
      <c r="B19" s="536" t="s">
        <v>894</v>
      </c>
      <c r="C19" s="79">
        <v>0</v>
      </c>
      <c r="D19" s="79">
        <v>0</v>
      </c>
      <c r="E19" s="79">
        <v>0</v>
      </c>
      <c r="F19" s="79">
        <v>0</v>
      </c>
      <c r="G19" s="79">
        <v>0</v>
      </c>
      <c r="H19" s="79">
        <v>0</v>
      </c>
      <c r="I19" s="79">
        <v>0</v>
      </c>
      <c r="J19" s="79">
        <v>0</v>
      </c>
      <c r="K19" s="79">
        <v>0</v>
      </c>
      <c r="L19" s="79">
        <v>0</v>
      </c>
      <c r="M19" s="79">
        <v>0</v>
      </c>
      <c r="N19" s="79">
        <v>0</v>
      </c>
      <c r="O19" s="79">
        <v>0</v>
      </c>
      <c r="P19" s="79">
        <v>0</v>
      </c>
      <c r="Q19" s="79">
        <v>0</v>
      </c>
      <c r="R19" s="79">
        <v>0</v>
      </c>
      <c r="S19" s="79">
        <v>0</v>
      </c>
      <c r="T19" s="79">
        <v>0</v>
      </c>
      <c r="U19" s="79">
        <v>0</v>
      </c>
      <c r="V19" s="79">
        <v>0</v>
      </c>
    </row>
    <row r="20" spans="1:48" x14ac:dyDescent="0.25">
      <c r="A20" s="113">
        <v>9</v>
      </c>
      <c r="B20" s="536" t="s">
        <v>895</v>
      </c>
      <c r="C20" s="79">
        <v>0</v>
      </c>
      <c r="D20" s="79">
        <v>0</v>
      </c>
      <c r="E20" s="79">
        <v>0</v>
      </c>
      <c r="F20" s="79">
        <v>0</v>
      </c>
      <c r="G20" s="79">
        <v>0</v>
      </c>
      <c r="H20" s="79">
        <v>0</v>
      </c>
      <c r="I20" s="79">
        <v>0</v>
      </c>
      <c r="J20" s="79">
        <v>0</v>
      </c>
      <c r="K20" s="79">
        <v>0</v>
      </c>
      <c r="L20" s="79">
        <v>0</v>
      </c>
      <c r="M20" s="79">
        <v>0</v>
      </c>
      <c r="N20" s="79">
        <v>0</v>
      </c>
      <c r="O20" s="79">
        <v>0</v>
      </c>
      <c r="P20" s="79">
        <v>0</v>
      </c>
      <c r="Q20" s="79">
        <v>0</v>
      </c>
      <c r="R20" s="79">
        <v>0</v>
      </c>
      <c r="S20" s="79">
        <v>0</v>
      </c>
      <c r="T20" s="79">
        <v>0</v>
      </c>
      <c r="U20" s="79">
        <v>0</v>
      </c>
      <c r="V20" s="79">
        <v>0</v>
      </c>
    </row>
    <row r="21" spans="1:48" x14ac:dyDescent="0.25">
      <c r="A21" s="113">
        <v>10</v>
      </c>
      <c r="B21" s="536" t="s">
        <v>896</v>
      </c>
      <c r="C21" s="79">
        <v>0</v>
      </c>
      <c r="D21" s="79">
        <v>0</v>
      </c>
      <c r="E21" s="79">
        <v>0</v>
      </c>
      <c r="F21" s="79">
        <v>0</v>
      </c>
      <c r="G21" s="79">
        <v>0</v>
      </c>
      <c r="H21" s="79">
        <v>0</v>
      </c>
      <c r="I21" s="79">
        <v>0</v>
      </c>
      <c r="J21" s="79">
        <v>0</v>
      </c>
      <c r="K21" s="79">
        <v>0</v>
      </c>
      <c r="L21" s="79">
        <v>0</v>
      </c>
      <c r="M21" s="79">
        <v>0</v>
      </c>
      <c r="N21" s="79">
        <v>0</v>
      </c>
      <c r="O21" s="79">
        <v>0</v>
      </c>
      <c r="P21" s="79">
        <v>0</v>
      </c>
      <c r="Q21" s="79">
        <v>0</v>
      </c>
      <c r="R21" s="79">
        <v>0</v>
      </c>
      <c r="S21" s="79">
        <v>0</v>
      </c>
      <c r="T21" s="79">
        <v>0</v>
      </c>
      <c r="U21" s="79">
        <v>0</v>
      </c>
      <c r="V21" s="79">
        <v>0</v>
      </c>
    </row>
    <row r="22" spans="1:48" x14ac:dyDescent="0.25">
      <c r="A22" s="113">
        <v>11</v>
      </c>
      <c r="B22" s="536" t="s">
        <v>897</v>
      </c>
      <c r="C22" s="79">
        <v>0</v>
      </c>
      <c r="D22" s="79">
        <v>0</v>
      </c>
      <c r="E22" s="79">
        <v>0</v>
      </c>
      <c r="F22" s="79">
        <v>0</v>
      </c>
      <c r="G22" s="79">
        <v>0</v>
      </c>
      <c r="H22" s="79">
        <v>0</v>
      </c>
      <c r="I22" s="79">
        <v>0</v>
      </c>
      <c r="J22" s="79">
        <v>0</v>
      </c>
      <c r="K22" s="79">
        <v>0</v>
      </c>
      <c r="L22" s="79">
        <v>0</v>
      </c>
      <c r="M22" s="79">
        <v>0</v>
      </c>
      <c r="N22" s="79">
        <v>0</v>
      </c>
      <c r="O22" s="79">
        <v>0</v>
      </c>
      <c r="P22" s="79">
        <v>0</v>
      </c>
      <c r="Q22" s="79">
        <v>0</v>
      </c>
      <c r="R22" s="79">
        <v>0</v>
      </c>
      <c r="S22" s="79">
        <v>0</v>
      </c>
      <c r="T22" s="79">
        <v>0</v>
      </c>
      <c r="U22" s="79">
        <v>0</v>
      </c>
      <c r="V22" s="79">
        <v>0</v>
      </c>
    </row>
    <row r="23" spans="1:48" x14ac:dyDescent="0.25">
      <c r="A23" s="113">
        <v>12</v>
      </c>
      <c r="B23" s="536" t="s">
        <v>898</v>
      </c>
      <c r="C23" s="79">
        <v>0</v>
      </c>
      <c r="D23" s="79">
        <v>0</v>
      </c>
      <c r="E23" s="79">
        <v>0</v>
      </c>
      <c r="F23" s="79">
        <v>0</v>
      </c>
      <c r="G23" s="79">
        <v>0</v>
      </c>
      <c r="H23" s="79">
        <v>0</v>
      </c>
      <c r="I23" s="79">
        <v>0</v>
      </c>
      <c r="J23" s="79">
        <v>0</v>
      </c>
      <c r="K23" s="79">
        <v>0</v>
      </c>
      <c r="L23" s="79">
        <v>0</v>
      </c>
      <c r="M23" s="79">
        <v>0</v>
      </c>
      <c r="N23" s="79">
        <v>0</v>
      </c>
      <c r="O23" s="79">
        <v>0</v>
      </c>
      <c r="P23" s="79">
        <v>0</v>
      </c>
      <c r="Q23" s="79">
        <v>0</v>
      </c>
      <c r="R23" s="79">
        <v>0</v>
      </c>
      <c r="S23" s="79">
        <v>0</v>
      </c>
      <c r="T23" s="79">
        <v>0</v>
      </c>
      <c r="U23" s="79">
        <v>0</v>
      </c>
      <c r="V23" s="79">
        <v>0</v>
      </c>
    </row>
    <row r="24" spans="1:48" x14ac:dyDescent="0.25">
      <c r="A24" s="113">
        <v>13</v>
      </c>
      <c r="B24" s="536" t="s">
        <v>899</v>
      </c>
      <c r="C24" s="79">
        <v>0</v>
      </c>
      <c r="D24" s="79">
        <v>0</v>
      </c>
      <c r="E24" s="79">
        <v>0</v>
      </c>
      <c r="F24" s="79">
        <v>0</v>
      </c>
      <c r="G24" s="79">
        <v>0</v>
      </c>
      <c r="H24" s="79">
        <v>0</v>
      </c>
      <c r="I24" s="79">
        <v>0</v>
      </c>
      <c r="J24" s="79">
        <v>0</v>
      </c>
      <c r="K24" s="79">
        <v>0</v>
      </c>
      <c r="L24" s="79">
        <v>0</v>
      </c>
      <c r="M24" s="79">
        <v>0</v>
      </c>
      <c r="N24" s="79">
        <v>0</v>
      </c>
      <c r="O24" s="79">
        <v>0</v>
      </c>
      <c r="P24" s="79">
        <v>0</v>
      </c>
      <c r="Q24" s="79">
        <v>0</v>
      </c>
      <c r="R24" s="79">
        <v>0</v>
      </c>
      <c r="S24" s="79">
        <v>0</v>
      </c>
      <c r="T24" s="79">
        <v>0</v>
      </c>
      <c r="U24" s="79">
        <v>0</v>
      </c>
      <c r="V24" s="79">
        <v>0</v>
      </c>
    </row>
    <row r="25" spans="1:48" x14ac:dyDescent="0.25">
      <c r="A25" s="113">
        <v>14</v>
      </c>
      <c r="B25" s="536" t="s">
        <v>900</v>
      </c>
      <c r="C25" s="79">
        <v>0</v>
      </c>
      <c r="D25" s="79">
        <v>0</v>
      </c>
      <c r="E25" s="79">
        <v>0</v>
      </c>
      <c r="F25" s="79">
        <v>0</v>
      </c>
      <c r="G25" s="79">
        <v>0</v>
      </c>
      <c r="H25" s="79">
        <v>0</v>
      </c>
      <c r="I25" s="79">
        <v>0</v>
      </c>
      <c r="J25" s="79">
        <v>0</v>
      </c>
      <c r="K25" s="79">
        <v>0</v>
      </c>
      <c r="L25" s="79">
        <v>0</v>
      </c>
      <c r="M25" s="79">
        <v>0</v>
      </c>
      <c r="N25" s="79">
        <v>0</v>
      </c>
      <c r="O25" s="79">
        <v>0</v>
      </c>
      <c r="P25" s="79">
        <v>0</v>
      </c>
      <c r="Q25" s="79">
        <v>0</v>
      </c>
      <c r="R25" s="79">
        <v>0</v>
      </c>
      <c r="S25" s="79">
        <v>0</v>
      </c>
      <c r="T25" s="79">
        <v>0</v>
      </c>
      <c r="U25" s="79">
        <v>0</v>
      </c>
      <c r="V25" s="79">
        <v>0</v>
      </c>
    </row>
    <row r="26" spans="1:48" s="79" customFormat="1" x14ac:dyDescent="0.25">
      <c r="A26" s="274"/>
      <c r="B26" s="272" t="s">
        <v>18</v>
      </c>
      <c r="C26" s="79">
        <v>0</v>
      </c>
      <c r="D26" s="79">
        <v>0</v>
      </c>
      <c r="E26" s="79">
        <v>0</v>
      </c>
      <c r="F26" s="79">
        <v>0</v>
      </c>
      <c r="G26" s="79">
        <v>0</v>
      </c>
      <c r="H26" s="79">
        <v>0</v>
      </c>
      <c r="I26" s="79">
        <v>0</v>
      </c>
      <c r="J26" s="79">
        <v>0</v>
      </c>
      <c r="K26" s="79">
        <v>0</v>
      </c>
      <c r="L26" s="79">
        <v>0</v>
      </c>
      <c r="M26" s="79">
        <v>0</v>
      </c>
      <c r="N26" s="79">
        <v>0</v>
      </c>
      <c r="O26" s="79">
        <v>0</v>
      </c>
      <c r="P26" s="79">
        <v>0</v>
      </c>
      <c r="Q26" s="79">
        <v>0</v>
      </c>
      <c r="R26" s="79">
        <v>0</v>
      </c>
      <c r="S26" s="79">
        <v>0</v>
      </c>
      <c r="T26" s="79">
        <v>0</v>
      </c>
      <c r="U26" s="79">
        <v>0</v>
      </c>
      <c r="V26" s="79">
        <v>0</v>
      </c>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row>
    <row r="28" spans="1:48" s="15" customFormat="1" ht="12.75" x14ac:dyDescent="0.2">
      <c r="A28" s="14" t="s">
        <v>1033</v>
      </c>
      <c r="G28" s="14"/>
      <c r="H28" s="14"/>
      <c r="K28" s="14"/>
      <c r="L28" s="14"/>
      <c r="M28" s="14"/>
      <c r="N28" s="14"/>
      <c r="O28" s="14"/>
      <c r="P28" s="14"/>
      <c r="Q28" s="14"/>
      <c r="R28" s="14"/>
      <c r="S28" s="657"/>
      <c r="T28" s="657"/>
      <c r="U28" s="657"/>
      <c r="V28" s="657"/>
    </row>
    <row r="29" spans="1:48" s="15" customFormat="1" ht="12.75" customHeight="1" x14ac:dyDescent="0.25">
      <c r="K29" s="34"/>
      <c r="L29" s="34"/>
      <c r="M29" s="34"/>
      <c r="N29" s="34"/>
      <c r="O29" s="34"/>
      <c r="P29" s="34"/>
      <c r="Q29" s="34"/>
      <c r="R29" s="73"/>
      <c r="S29" s="657" t="s">
        <v>901</v>
      </c>
      <c r="T29" s="657"/>
      <c r="U29" s="34"/>
      <c r="V29" s="34"/>
    </row>
    <row r="30" spans="1:48" s="15" customFormat="1" ht="12.75" customHeight="1" x14ac:dyDescent="0.2">
      <c r="K30" s="34"/>
      <c r="L30" s="34"/>
      <c r="M30" s="34"/>
      <c r="N30" s="34"/>
      <c r="O30" s="34"/>
      <c r="P30" s="34"/>
      <c r="Q30" s="34"/>
      <c r="R30" s="34" t="s">
        <v>13</v>
      </c>
      <c r="S30" s="34"/>
      <c r="T30" s="34"/>
      <c r="U30" s="34"/>
      <c r="V30" s="34"/>
    </row>
    <row r="31" spans="1:48" s="15" customFormat="1" ht="12.75" x14ac:dyDescent="0.2">
      <c r="A31" s="14"/>
      <c r="B31" s="14"/>
      <c r="K31" s="14"/>
      <c r="L31" s="14"/>
      <c r="M31" s="14"/>
      <c r="N31" s="14"/>
      <c r="O31" s="14"/>
      <c r="P31" s="14"/>
      <c r="Q31" s="34"/>
      <c r="R31" s="34" t="s">
        <v>88</v>
      </c>
      <c r="S31" s="34"/>
      <c r="T31" s="34"/>
      <c r="U31" s="34" t="s">
        <v>1002</v>
      </c>
      <c r="V31" s="34"/>
    </row>
    <row r="32" spans="1:48" x14ac:dyDescent="0.25">
      <c r="R32" s="640" t="s">
        <v>85</v>
      </c>
      <c r="S32" s="640"/>
      <c r="T32" s="640"/>
    </row>
  </sheetData>
  <mergeCells count="23">
    <mergeCell ref="R32:T32"/>
    <mergeCell ref="U1:V1"/>
    <mergeCell ref="C8:F8"/>
    <mergeCell ref="D9:F9"/>
    <mergeCell ref="C9:C10"/>
    <mergeCell ref="G9:G10"/>
    <mergeCell ref="S8:V8"/>
    <mergeCell ref="S9:S10"/>
    <mergeCell ref="T9:V9"/>
    <mergeCell ref="E2:P2"/>
    <mergeCell ref="C4:Q4"/>
    <mergeCell ref="P9:R9"/>
    <mergeCell ref="H9:J9"/>
    <mergeCell ref="K9:K10"/>
    <mergeCell ref="S28:V28"/>
    <mergeCell ref="B8:B10"/>
    <mergeCell ref="A8:A10"/>
    <mergeCell ref="S29:T29"/>
    <mergeCell ref="O8:R8"/>
    <mergeCell ref="K8:N8"/>
    <mergeCell ref="G8:J8"/>
    <mergeCell ref="L9:N9"/>
    <mergeCell ref="O9:O10"/>
  </mergeCells>
  <printOptions horizontalCentered="1"/>
  <pageMargins left="0.70866141732283472" right="0.70866141732283472" top="0.23622047244094491" bottom="0" header="0.31496062992125984" footer="0.31496062992125984"/>
  <pageSetup paperSize="9" scale="6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view="pageBreakPreview" topLeftCell="A13" zoomScale="115" zoomScaleNormal="85" zoomScaleSheetLayoutView="115" workbookViewId="0">
      <selection activeCell="J28" sqref="J28:L31"/>
    </sheetView>
  </sheetViews>
  <sheetFormatPr defaultColWidth="8.85546875" defaultRowHeight="14.25" x14ac:dyDescent="0.2"/>
  <cols>
    <col min="1" max="1" width="8.140625" style="71" customWidth="1"/>
    <col min="2" max="2" width="23" style="71" customWidth="1"/>
    <col min="3" max="3" width="12.140625" style="71" customWidth="1"/>
    <col min="4" max="4" width="11.7109375" style="71" customWidth="1"/>
    <col min="5" max="5" width="11.28515625" style="71" customWidth="1"/>
    <col min="6" max="6" width="17.140625" style="71" customWidth="1"/>
    <col min="7" max="7" width="15.140625" style="71" customWidth="1"/>
    <col min="8" max="8" width="14.42578125" style="71" customWidth="1"/>
    <col min="9" max="9" width="14.85546875" style="71" customWidth="1"/>
    <col min="10" max="10" width="18.42578125" style="71" customWidth="1"/>
    <col min="11" max="11" width="17.28515625" style="71" customWidth="1"/>
    <col min="12" max="12" width="16.28515625" style="71" customWidth="1"/>
    <col min="13" max="16384" width="8.85546875" style="71"/>
  </cols>
  <sheetData>
    <row r="1" spans="1:19" ht="15" x14ac:dyDescent="0.2">
      <c r="B1" s="15"/>
      <c r="C1" s="15"/>
      <c r="D1" s="15"/>
      <c r="E1" s="15"/>
      <c r="F1" s="1"/>
      <c r="G1" s="1"/>
      <c r="H1" s="15"/>
      <c r="J1" s="39"/>
      <c r="K1" s="780" t="s">
        <v>544</v>
      </c>
      <c r="L1" s="780"/>
    </row>
    <row r="2" spans="1:19" ht="15.75" x14ac:dyDescent="0.25">
      <c r="B2" s="637" t="s">
        <v>0</v>
      </c>
      <c r="C2" s="637"/>
      <c r="D2" s="637"/>
      <c r="E2" s="637"/>
      <c r="F2" s="637"/>
      <c r="G2" s="637"/>
      <c r="H2" s="637"/>
      <c r="I2" s="637"/>
      <c r="J2" s="637"/>
    </row>
    <row r="3" spans="1:19" ht="20.25" x14ac:dyDescent="0.3">
      <c r="B3" s="638" t="s">
        <v>705</v>
      </c>
      <c r="C3" s="638"/>
      <c r="D3" s="638"/>
      <c r="E3" s="638"/>
      <c r="F3" s="638"/>
      <c r="G3" s="638"/>
      <c r="H3" s="638"/>
      <c r="I3" s="638"/>
      <c r="J3" s="638"/>
    </row>
    <row r="4" spans="1:19" ht="20.25" x14ac:dyDescent="0.3">
      <c r="B4" s="124"/>
      <c r="C4" s="124"/>
      <c r="D4" s="124"/>
      <c r="E4" s="124"/>
      <c r="F4" s="124"/>
      <c r="G4" s="124"/>
      <c r="H4" s="124"/>
      <c r="I4" s="124"/>
      <c r="J4" s="124"/>
    </row>
    <row r="5" spans="1:19" ht="15.6" customHeight="1" x14ac:dyDescent="0.25">
      <c r="B5" s="962" t="s">
        <v>838</v>
      </c>
      <c r="C5" s="962"/>
      <c r="D5" s="962"/>
      <c r="E5" s="962"/>
      <c r="F5" s="962"/>
      <c r="G5" s="962"/>
      <c r="H5" s="962"/>
      <c r="I5" s="962"/>
      <c r="J5" s="962"/>
      <c r="K5" s="962"/>
      <c r="L5" s="962"/>
    </row>
    <row r="6" spans="1:19" x14ac:dyDescent="0.2">
      <c r="A6" s="640" t="s">
        <v>163</v>
      </c>
      <c r="B6" s="640"/>
      <c r="C6" s="30"/>
    </row>
    <row r="7" spans="1:19" ht="15" customHeight="1" x14ac:dyDescent="0.25">
      <c r="A7" s="954" t="s">
        <v>110</v>
      </c>
      <c r="B7" s="929" t="s">
        <v>3</v>
      </c>
      <c r="C7" s="958" t="s">
        <v>25</v>
      </c>
      <c r="D7" s="958"/>
      <c r="E7" s="958"/>
      <c r="F7" s="958"/>
      <c r="G7" s="959" t="s">
        <v>26</v>
      </c>
      <c r="H7" s="960"/>
      <c r="I7" s="960"/>
      <c r="J7" s="961"/>
      <c r="K7" s="929" t="s">
        <v>385</v>
      </c>
      <c r="L7" s="936" t="s">
        <v>676</v>
      </c>
    </row>
    <row r="8" spans="1:19" ht="31.15" customHeight="1" x14ac:dyDescent="0.2">
      <c r="A8" s="955"/>
      <c r="B8" s="957"/>
      <c r="C8" s="936" t="s">
        <v>243</v>
      </c>
      <c r="D8" s="929" t="s">
        <v>442</v>
      </c>
      <c r="E8" s="963" t="s">
        <v>98</v>
      </c>
      <c r="F8" s="933"/>
      <c r="G8" s="930" t="s">
        <v>243</v>
      </c>
      <c r="H8" s="936" t="s">
        <v>442</v>
      </c>
      <c r="I8" s="964" t="s">
        <v>98</v>
      </c>
      <c r="J8" s="965"/>
      <c r="K8" s="957"/>
      <c r="L8" s="936"/>
    </row>
    <row r="9" spans="1:19" ht="69.75" customHeight="1" x14ac:dyDescent="0.2">
      <c r="A9" s="956"/>
      <c r="B9" s="930"/>
      <c r="C9" s="936"/>
      <c r="D9" s="930"/>
      <c r="E9" s="84" t="s">
        <v>778</v>
      </c>
      <c r="F9" s="84" t="s">
        <v>443</v>
      </c>
      <c r="G9" s="936"/>
      <c r="H9" s="936"/>
      <c r="I9" s="84" t="s">
        <v>778</v>
      </c>
      <c r="J9" s="84" t="s">
        <v>443</v>
      </c>
      <c r="K9" s="930"/>
      <c r="L9" s="936"/>
      <c r="M9" s="107"/>
      <c r="N9" s="107"/>
      <c r="O9" s="107"/>
    </row>
    <row r="10" spans="1:19" x14ac:dyDescent="0.2">
      <c r="A10" s="154">
        <v>1</v>
      </c>
      <c r="B10" s="153">
        <v>2</v>
      </c>
      <c r="C10" s="154">
        <v>3</v>
      </c>
      <c r="D10" s="153">
        <v>4</v>
      </c>
      <c r="E10" s="154">
        <v>5</v>
      </c>
      <c r="F10" s="153">
        <v>6</v>
      </c>
      <c r="G10" s="154">
        <v>7</v>
      </c>
      <c r="H10" s="153">
        <v>8</v>
      </c>
      <c r="I10" s="154">
        <v>9</v>
      </c>
      <c r="J10" s="153">
        <v>10</v>
      </c>
      <c r="K10" s="154" t="s">
        <v>552</v>
      </c>
      <c r="L10" s="153">
        <v>12</v>
      </c>
      <c r="M10" s="107"/>
      <c r="N10" s="107"/>
      <c r="O10" s="107"/>
    </row>
    <row r="11" spans="1:19" s="106" customFormat="1" ht="15" x14ac:dyDescent="0.2">
      <c r="A11" s="562">
        <v>1</v>
      </c>
      <c r="B11" s="563" t="s">
        <v>887</v>
      </c>
      <c r="C11" s="564">
        <v>132118</v>
      </c>
      <c r="D11" s="565">
        <v>673</v>
      </c>
      <c r="E11" s="565">
        <v>537</v>
      </c>
      <c r="F11" s="564">
        <v>0</v>
      </c>
      <c r="G11" s="566">
        <v>80295</v>
      </c>
      <c r="H11" s="566">
        <v>639</v>
      </c>
      <c r="I11" s="566">
        <v>547</v>
      </c>
      <c r="J11" s="564">
        <v>0</v>
      </c>
      <c r="K11" s="567">
        <v>1084</v>
      </c>
      <c r="L11" s="568">
        <v>0</v>
      </c>
      <c r="M11" s="559"/>
      <c r="N11" s="107"/>
      <c r="O11" s="107"/>
      <c r="P11" s="107"/>
      <c r="Q11" s="107"/>
      <c r="R11" s="107"/>
      <c r="S11" s="107"/>
    </row>
    <row r="12" spans="1:19" ht="15" x14ac:dyDescent="0.2">
      <c r="A12" s="562">
        <v>2</v>
      </c>
      <c r="B12" s="563" t="s">
        <v>888</v>
      </c>
      <c r="C12" s="564">
        <v>112443</v>
      </c>
      <c r="D12" s="565">
        <v>603</v>
      </c>
      <c r="E12" s="565">
        <v>492</v>
      </c>
      <c r="F12" s="564">
        <v>0</v>
      </c>
      <c r="G12" s="566">
        <v>75769</v>
      </c>
      <c r="H12" s="566">
        <v>589</v>
      </c>
      <c r="I12" s="566">
        <v>499</v>
      </c>
      <c r="J12" s="564">
        <v>0</v>
      </c>
      <c r="K12" s="567">
        <v>991</v>
      </c>
      <c r="L12" s="568">
        <v>0</v>
      </c>
      <c r="M12" s="559"/>
      <c r="N12" s="107"/>
      <c r="O12" s="107"/>
    </row>
    <row r="13" spans="1:19" ht="15" x14ac:dyDescent="0.2">
      <c r="A13" s="562">
        <v>3</v>
      </c>
      <c r="B13" s="563" t="s">
        <v>889</v>
      </c>
      <c r="C13" s="564">
        <v>33701</v>
      </c>
      <c r="D13" s="565">
        <v>495</v>
      </c>
      <c r="E13" s="565">
        <v>422</v>
      </c>
      <c r="F13" s="564">
        <v>0</v>
      </c>
      <c r="G13" s="566">
        <v>27640</v>
      </c>
      <c r="H13" s="566">
        <v>356</v>
      </c>
      <c r="I13" s="566">
        <v>312</v>
      </c>
      <c r="J13" s="564">
        <v>0</v>
      </c>
      <c r="K13" s="567">
        <v>734</v>
      </c>
      <c r="L13" s="568">
        <v>0</v>
      </c>
      <c r="M13" s="559"/>
      <c r="N13" s="107"/>
      <c r="O13" s="107"/>
    </row>
    <row r="14" spans="1:19" ht="15" x14ac:dyDescent="0.2">
      <c r="A14" s="562">
        <v>4</v>
      </c>
      <c r="B14" s="563" t="s">
        <v>890</v>
      </c>
      <c r="C14" s="564">
        <v>77001</v>
      </c>
      <c r="D14" s="565">
        <v>517</v>
      </c>
      <c r="E14" s="565">
        <v>417</v>
      </c>
      <c r="F14" s="564">
        <v>0</v>
      </c>
      <c r="G14" s="566">
        <v>57114</v>
      </c>
      <c r="H14" s="566">
        <v>503</v>
      </c>
      <c r="I14" s="566">
        <v>413</v>
      </c>
      <c r="J14" s="564">
        <v>0</v>
      </c>
      <c r="K14" s="567">
        <v>830</v>
      </c>
      <c r="L14" s="568">
        <v>0</v>
      </c>
      <c r="M14" s="559"/>
    </row>
    <row r="15" spans="1:19" ht="15" x14ac:dyDescent="0.2">
      <c r="A15" s="562">
        <v>5</v>
      </c>
      <c r="B15" s="563" t="s">
        <v>891</v>
      </c>
      <c r="C15" s="564">
        <v>70559</v>
      </c>
      <c r="D15" s="565">
        <v>561</v>
      </c>
      <c r="E15" s="565">
        <v>461</v>
      </c>
      <c r="F15" s="564">
        <v>0</v>
      </c>
      <c r="G15" s="566">
        <v>48148</v>
      </c>
      <c r="H15" s="566">
        <v>579</v>
      </c>
      <c r="I15" s="566">
        <v>499</v>
      </c>
      <c r="J15" s="564">
        <v>0</v>
      </c>
      <c r="K15" s="567">
        <v>960</v>
      </c>
      <c r="L15" s="568">
        <v>0</v>
      </c>
      <c r="M15" s="559"/>
      <c r="N15" s="71" t="s">
        <v>11</v>
      </c>
    </row>
    <row r="16" spans="1:19" ht="15" x14ac:dyDescent="0.2">
      <c r="A16" s="562">
        <v>6</v>
      </c>
      <c r="B16" s="563" t="s">
        <v>892</v>
      </c>
      <c r="C16" s="564">
        <v>46558</v>
      </c>
      <c r="D16" s="565">
        <v>392</v>
      </c>
      <c r="E16" s="565">
        <v>308</v>
      </c>
      <c r="F16" s="564">
        <v>0</v>
      </c>
      <c r="G16" s="566">
        <v>32731</v>
      </c>
      <c r="H16" s="566">
        <v>335</v>
      </c>
      <c r="I16" s="566">
        <v>286</v>
      </c>
      <c r="J16" s="564">
        <v>0</v>
      </c>
      <c r="K16" s="567">
        <v>594</v>
      </c>
      <c r="L16" s="568">
        <v>0</v>
      </c>
      <c r="M16" s="559"/>
    </row>
    <row r="17" spans="1:19" ht="15" x14ac:dyDescent="0.2">
      <c r="A17" s="562">
        <v>7</v>
      </c>
      <c r="B17" s="563" t="s">
        <v>893</v>
      </c>
      <c r="C17" s="564">
        <v>114387</v>
      </c>
      <c r="D17" s="565">
        <v>618</v>
      </c>
      <c r="E17" s="565">
        <v>487</v>
      </c>
      <c r="F17" s="564">
        <v>0</v>
      </c>
      <c r="G17" s="566">
        <v>72955</v>
      </c>
      <c r="H17" s="566">
        <v>693</v>
      </c>
      <c r="I17" s="566">
        <v>592</v>
      </c>
      <c r="J17" s="564">
        <v>0</v>
      </c>
      <c r="K17" s="567">
        <v>1079</v>
      </c>
      <c r="L17" s="568">
        <v>0</v>
      </c>
      <c r="M17" s="559"/>
    </row>
    <row r="18" spans="1:19" ht="15" x14ac:dyDescent="0.2">
      <c r="A18" s="562">
        <v>8</v>
      </c>
      <c r="B18" s="563" t="s">
        <v>894</v>
      </c>
      <c r="C18" s="564">
        <v>142766</v>
      </c>
      <c r="D18" s="565">
        <v>680</v>
      </c>
      <c r="E18" s="565">
        <v>528</v>
      </c>
      <c r="F18" s="564">
        <v>0</v>
      </c>
      <c r="G18" s="566">
        <v>86689</v>
      </c>
      <c r="H18" s="566">
        <v>688</v>
      </c>
      <c r="I18" s="566">
        <v>562</v>
      </c>
      <c r="J18" s="564">
        <v>0</v>
      </c>
      <c r="K18" s="567">
        <v>1090</v>
      </c>
      <c r="L18" s="568">
        <v>0</v>
      </c>
      <c r="M18" s="559"/>
    </row>
    <row r="19" spans="1:19" ht="15" x14ac:dyDescent="0.2">
      <c r="A19" s="562">
        <v>9</v>
      </c>
      <c r="B19" s="563" t="s">
        <v>895</v>
      </c>
      <c r="C19" s="564">
        <v>162863</v>
      </c>
      <c r="D19" s="565">
        <v>822</v>
      </c>
      <c r="E19" s="565">
        <v>616</v>
      </c>
      <c r="F19" s="564">
        <v>0</v>
      </c>
      <c r="G19" s="566">
        <v>102556</v>
      </c>
      <c r="H19" s="566">
        <v>682</v>
      </c>
      <c r="I19" s="566">
        <v>542</v>
      </c>
      <c r="J19" s="564">
        <v>0</v>
      </c>
      <c r="K19" s="567">
        <v>1158</v>
      </c>
      <c r="L19" s="568">
        <v>0</v>
      </c>
      <c r="M19" s="559"/>
    </row>
    <row r="20" spans="1:19" ht="15" x14ac:dyDescent="0.2">
      <c r="A20" s="562">
        <v>10</v>
      </c>
      <c r="B20" s="563" t="s">
        <v>896</v>
      </c>
      <c r="C20" s="564">
        <v>348252</v>
      </c>
      <c r="D20" s="565">
        <v>1276</v>
      </c>
      <c r="E20" s="565">
        <v>979</v>
      </c>
      <c r="F20" s="564">
        <v>0</v>
      </c>
      <c r="G20" s="566">
        <v>206424</v>
      </c>
      <c r="H20" s="566">
        <v>1078</v>
      </c>
      <c r="I20" s="566">
        <v>896</v>
      </c>
      <c r="J20" s="564">
        <v>0</v>
      </c>
      <c r="K20" s="567">
        <v>1875</v>
      </c>
      <c r="L20" s="568">
        <v>0</v>
      </c>
      <c r="M20" s="559"/>
    </row>
    <row r="21" spans="1:19" ht="15" x14ac:dyDescent="0.2">
      <c r="A21" s="562">
        <v>11</v>
      </c>
      <c r="B21" s="563" t="s">
        <v>897</v>
      </c>
      <c r="C21" s="564">
        <v>167744</v>
      </c>
      <c r="D21" s="565">
        <v>964</v>
      </c>
      <c r="E21" s="565">
        <v>776</v>
      </c>
      <c r="F21" s="564">
        <v>0</v>
      </c>
      <c r="G21" s="566">
        <v>111040</v>
      </c>
      <c r="H21" s="566">
        <v>810</v>
      </c>
      <c r="I21" s="566">
        <v>695</v>
      </c>
      <c r="J21" s="564">
        <v>0</v>
      </c>
      <c r="K21" s="567">
        <v>1471</v>
      </c>
      <c r="L21" s="568">
        <v>0</v>
      </c>
      <c r="M21" s="559"/>
    </row>
    <row r="22" spans="1:19" ht="15" x14ac:dyDescent="0.2">
      <c r="A22" s="562">
        <v>12</v>
      </c>
      <c r="B22" s="563" t="s">
        <v>898</v>
      </c>
      <c r="C22" s="564">
        <v>55307</v>
      </c>
      <c r="D22" s="565">
        <v>264</v>
      </c>
      <c r="E22" s="565">
        <v>181</v>
      </c>
      <c r="F22" s="564">
        <v>0</v>
      </c>
      <c r="G22" s="566">
        <v>34677</v>
      </c>
      <c r="H22" s="566">
        <v>277</v>
      </c>
      <c r="I22" s="566">
        <v>217</v>
      </c>
      <c r="J22" s="564">
        <v>0</v>
      </c>
      <c r="K22" s="567">
        <v>398</v>
      </c>
      <c r="L22" s="568">
        <v>0</v>
      </c>
      <c r="M22" s="559"/>
    </row>
    <row r="23" spans="1:19" ht="15" x14ac:dyDescent="0.2">
      <c r="A23" s="562">
        <v>13</v>
      </c>
      <c r="B23" s="563" t="s">
        <v>899</v>
      </c>
      <c r="C23" s="564">
        <v>125306</v>
      </c>
      <c r="D23" s="565">
        <v>922</v>
      </c>
      <c r="E23" s="565">
        <v>785</v>
      </c>
      <c r="F23" s="564">
        <v>0</v>
      </c>
      <c r="G23" s="566">
        <v>82389</v>
      </c>
      <c r="H23" s="566">
        <v>787</v>
      </c>
      <c r="I23" s="566">
        <v>658</v>
      </c>
      <c r="J23" s="564">
        <v>0</v>
      </c>
      <c r="K23" s="567">
        <v>1443</v>
      </c>
      <c r="L23" s="568">
        <v>0</v>
      </c>
      <c r="M23" s="559"/>
    </row>
    <row r="24" spans="1:19" ht="15" x14ac:dyDescent="0.2">
      <c r="A24" s="562">
        <v>14</v>
      </c>
      <c r="B24" s="563" t="s">
        <v>900</v>
      </c>
      <c r="C24" s="564">
        <v>73993</v>
      </c>
      <c r="D24" s="565">
        <v>430</v>
      </c>
      <c r="E24" s="565">
        <v>329</v>
      </c>
      <c r="F24" s="564">
        <v>0</v>
      </c>
      <c r="G24" s="566">
        <v>47326</v>
      </c>
      <c r="H24" s="566">
        <v>440</v>
      </c>
      <c r="I24" s="566">
        <v>353</v>
      </c>
      <c r="J24" s="564">
        <v>0</v>
      </c>
      <c r="K24" s="567">
        <v>682</v>
      </c>
      <c r="L24" s="568">
        <v>0</v>
      </c>
      <c r="M24" s="559"/>
    </row>
    <row r="25" spans="1:19" ht="19.899999999999999" customHeight="1" x14ac:dyDescent="0.2">
      <c r="A25" s="569"/>
      <c r="B25" s="570" t="s">
        <v>18</v>
      </c>
      <c r="C25" s="571">
        <v>1662998</v>
      </c>
      <c r="D25" s="571">
        <v>9217</v>
      </c>
      <c r="E25" s="571">
        <v>7318</v>
      </c>
      <c r="F25" s="571">
        <v>0</v>
      </c>
      <c r="G25" s="571">
        <v>1065753</v>
      </c>
      <c r="H25" s="571">
        <v>8456</v>
      </c>
      <c r="I25" s="571">
        <v>7071</v>
      </c>
      <c r="J25" s="571">
        <v>0</v>
      </c>
      <c r="K25" s="571">
        <v>14389</v>
      </c>
      <c r="L25" s="572">
        <v>0</v>
      </c>
      <c r="M25" s="560"/>
    </row>
    <row r="26" spans="1:19" ht="17.25" customHeight="1" x14ac:dyDescent="0.2">
      <c r="A26" s="951" t="s">
        <v>116</v>
      </c>
      <c r="B26" s="952"/>
      <c r="C26" s="952"/>
      <c r="D26" s="952"/>
      <c r="E26" s="952"/>
      <c r="F26" s="952"/>
      <c r="G26" s="952"/>
      <c r="H26" s="952"/>
      <c r="I26" s="952"/>
      <c r="J26" s="952"/>
      <c r="K26" s="953"/>
      <c r="L26" s="953"/>
    </row>
    <row r="28" spans="1:19" s="15" customFormat="1" ht="15.75" customHeight="1" x14ac:dyDescent="0.2">
      <c r="A28" s="641" t="s">
        <v>1033</v>
      </c>
      <c r="B28" s="641"/>
      <c r="C28" s="1"/>
      <c r="D28" s="14"/>
      <c r="E28" s="14"/>
      <c r="H28" s="81"/>
      <c r="I28" s="81"/>
      <c r="J28" s="657" t="s">
        <v>901</v>
      </c>
      <c r="K28" s="657"/>
      <c r="L28" s="657"/>
      <c r="M28" s="34"/>
    </row>
    <row r="29" spans="1:19" s="15" customFormat="1" ht="13.15" customHeight="1" x14ac:dyDescent="0.2">
      <c r="J29" s="34" t="s">
        <v>13</v>
      </c>
      <c r="K29" s="34"/>
      <c r="L29" s="34"/>
      <c r="M29" s="34"/>
      <c r="N29" s="82"/>
      <c r="O29" s="82"/>
      <c r="P29" s="82"/>
      <c r="Q29" s="82"/>
      <c r="R29" s="82"/>
      <c r="S29" s="82"/>
    </row>
    <row r="30" spans="1:19" s="15" customFormat="1" ht="12.75" x14ac:dyDescent="0.2">
      <c r="J30" s="34" t="s">
        <v>902</v>
      </c>
      <c r="K30" s="34"/>
      <c r="L30" s="34"/>
      <c r="M30" s="34"/>
      <c r="N30" s="82"/>
      <c r="O30" s="82"/>
      <c r="P30" s="82"/>
      <c r="Q30" s="82"/>
      <c r="R30" s="82"/>
      <c r="S30" s="82"/>
    </row>
    <row r="31" spans="1:19" s="15" customFormat="1" ht="15" x14ac:dyDescent="0.25">
      <c r="B31" s="14"/>
      <c r="C31" s="14"/>
      <c r="D31" s="14"/>
      <c r="E31" s="14"/>
      <c r="J31" s="640" t="s">
        <v>85</v>
      </c>
      <c r="K31" s="640"/>
      <c r="L31" s="640"/>
      <c r="M31" s="73"/>
    </row>
  </sheetData>
  <mergeCells count="21">
    <mergeCell ref="K1:L1"/>
    <mergeCell ref="B2:J2"/>
    <mergeCell ref="B3:J3"/>
    <mergeCell ref="G7:J7"/>
    <mergeCell ref="A6:B6"/>
    <mergeCell ref="B5:L5"/>
    <mergeCell ref="K7:K9"/>
    <mergeCell ref="E8:F8"/>
    <mergeCell ref="I8:J8"/>
    <mergeCell ref="J31:L31"/>
    <mergeCell ref="L7:L9"/>
    <mergeCell ref="A26:L26"/>
    <mergeCell ref="A7:A9"/>
    <mergeCell ref="B7:B9"/>
    <mergeCell ref="A28:B28"/>
    <mergeCell ref="C8:C9"/>
    <mergeCell ref="H8:H9"/>
    <mergeCell ref="G8:G9"/>
    <mergeCell ref="C7:F7"/>
    <mergeCell ref="D8:D9"/>
    <mergeCell ref="J28:L28"/>
  </mergeCells>
  <phoneticPr fontId="0" type="noConversion"/>
  <printOptions horizontalCentered="1"/>
  <pageMargins left="0.70866141732283472" right="0.70866141732283472" top="0.23622047244094491" bottom="0" header="0.31496062992125984" footer="0.31496062992125984"/>
  <pageSetup paperSize="9" scale="74"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36"/>
  <sheetViews>
    <sheetView view="pageBreakPreview" topLeftCell="A7" zoomScaleNormal="90" zoomScaleSheetLayoutView="100" workbookViewId="0">
      <selection activeCell="A33" sqref="A33"/>
    </sheetView>
  </sheetViews>
  <sheetFormatPr defaultColWidth="9.140625" defaultRowHeight="12.75" x14ac:dyDescent="0.2"/>
  <cols>
    <col min="1" max="1" width="4.7109375" style="174" customWidth="1"/>
    <col min="2" max="2" width="33.28515625" style="174" customWidth="1"/>
    <col min="3" max="8" width="7.85546875" style="174" customWidth="1"/>
    <col min="9" max="9" width="9.28515625" style="174" customWidth="1"/>
    <col min="10" max="11" width="7.85546875" style="174" customWidth="1"/>
    <col min="12" max="23" width="8" style="174" customWidth="1"/>
    <col min="24" max="16384" width="9.140625" style="174"/>
  </cols>
  <sheetData>
    <row r="1" spans="1:249" ht="15" x14ac:dyDescent="0.2">
      <c r="O1" s="602" t="s">
        <v>557</v>
      </c>
      <c r="P1" s="602"/>
      <c r="Q1" s="602"/>
      <c r="R1" s="602"/>
      <c r="S1" s="602"/>
      <c r="T1" s="602"/>
      <c r="U1" s="602"/>
    </row>
    <row r="2" spans="1:249" ht="15.75" x14ac:dyDescent="0.25">
      <c r="G2" s="175"/>
      <c r="H2" s="175"/>
      <c r="I2" s="176"/>
      <c r="J2" s="175" t="s">
        <v>0</v>
      </c>
      <c r="K2" s="176"/>
      <c r="L2" s="176"/>
      <c r="M2" s="176"/>
      <c r="N2" s="176"/>
      <c r="O2" s="176"/>
      <c r="P2" s="176"/>
      <c r="Q2" s="176"/>
      <c r="R2" s="176"/>
      <c r="S2" s="176"/>
      <c r="T2" s="176"/>
      <c r="U2" s="176"/>
    </row>
    <row r="3" spans="1:249" ht="15.75" x14ac:dyDescent="0.25">
      <c r="F3" s="175"/>
      <c r="G3" s="175"/>
      <c r="H3" s="175"/>
      <c r="I3" s="176"/>
      <c r="J3" s="176"/>
      <c r="K3" s="176"/>
      <c r="L3" s="176"/>
      <c r="M3" s="176"/>
      <c r="N3" s="176"/>
      <c r="O3" s="176"/>
      <c r="P3" s="176"/>
      <c r="Q3" s="176"/>
      <c r="R3" s="176"/>
      <c r="S3" s="176"/>
      <c r="T3" s="176"/>
      <c r="U3" s="176"/>
    </row>
    <row r="4" spans="1:249" ht="18" x14ac:dyDescent="0.25">
      <c r="B4" s="603" t="s">
        <v>705</v>
      </c>
      <c r="C4" s="603"/>
      <c r="D4" s="603"/>
      <c r="E4" s="603"/>
      <c r="F4" s="603"/>
      <c r="G4" s="603"/>
      <c r="H4" s="603"/>
      <c r="I4" s="603"/>
      <c r="J4" s="603"/>
      <c r="K4" s="603"/>
      <c r="L4" s="603"/>
      <c r="M4" s="603"/>
      <c r="N4" s="603"/>
      <c r="O4" s="603"/>
      <c r="P4" s="603"/>
      <c r="Q4" s="603"/>
      <c r="R4" s="603"/>
      <c r="S4" s="603"/>
      <c r="T4" s="603"/>
      <c r="U4" s="603"/>
    </row>
    <row r="6" spans="1:249" ht="15.75" x14ac:dyDescent="0.25">
      <c r="B6" s="604" t="s">
        <v>719</v>
      </c>
      <c r="C6" s="604"/>
      <c r="D6" s="604"/>
      <c r="E6" s="604"/>
      <c r="F6" s="604"/>
      <c r="G6" s="604"/>
      <c r="H6" s="604"/>
      <c r="I6" s="604"/>
      <c r="J6" s="604"/>
      <c r="K6" s="604"/>
      <c r="L6" s="604"/>
      <c r="M6" s="604"/>
      <c r="N6" s="604"/>
      <c r="O6" s="604"/>
      <c r="P6" s="604"/>
      <c r="Q6" s="604"/>
      <c r="R6" s="604"/>
      <c r="S6" s="604"/>
      <c r="T6" s="604"/>
      <c r="U6" s="604"/>
    </row>
    <row r="8" spans="1:249" x14ac:dyDescent="0.2">
      <c r="A8" s="605" t="s">
        <v>904</v>
      </c>
      <c r="B8" s="605"/>
    </row>
    <row r="9" spans="1:249" ht="18" x14ac:dyDescent="0.25">
      <c r="A9" s="177"/>
      <c r="B9" s="177"/>
      <c r="V9" s="590" t="s">
        <v>251</v>
      </c>
      <c r="W9" s="590"/>
    </row>
    <row r="10" spans="1:249" ht="12.75" customHeight="1" x14ac:dyDescent="0.2">
      <c r="A10" s="591" t="s">
        <v>2</v>
      </c>
      <c r="B10" s="591" t="s">
        <v>111</v>
      </c>
      <c r="C10" s="593" t="s">
        <v>25</v>
      </c>
      <c r="D10" s="594"/>
      <c r="E10" s="594"/>
      <c r="F10" s="594"/>
      <c r="G10" s="594"/>
      <c r="H10" s="594"/>
      <c r="I10" s="594"/>
      <c r="J10" s="594"/>
      <c r="K10" s="595"/>
      <c r="L10" s="593" t="s">
        <v>26</v>
      </c>
      <c r="M10" s="594"/>
      <c r="N10" s="594"/>
      <c r="O10" s="594"/>
      <c r="P10" s="594"/>
      <c r="Q10" s="594"/>
      <c r="R10" s="594"/>
      <c r="S10" s="594"/>
      <c r="T10" s="595"/>
      <c r="U10" s="596" t="s">
        <v>141</v>
      </c>
      <c r="V10" s="597"/>
      <c r="W10" s="598"/>
      <c r="X10" s="179"/>
      <c r="Y10" s="179"/>
      <c r="Z10" s="179"/>
      <c r="AA10" s="179"/>
      <c r="AB10" s="179"/>
      <c r="AC10" s="180"/>
      <c r="AD10" s="181"/>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79"/>
      <c r="BM10" s="179"/>
      <c r="BN10" s="179"/>
      <c r="BO10" s="179"/>
      <c r="BP10" s="179"/>
      <c r="BQ10" s="179"/>
      <c r="BR10" s="179"/>
      <c r="BS10" s="179"/>
      <c r="BT10" s="179"/>
      <c r="BU10" s="179"/>
      <c r="BV10" s="179"/>
      <c r="BW10" s="179"/>
      <c r="BX10" s="179"/>
      <c r="BY10" s="179"/>
      <c r="BZ10" s="179"/>
      <c r="CA10" s="179"/>
      <c r="CB10" s="179"/>
      <c r="CC10" s="179"/>
      <c r="CD10" s="179"/>
      <c r="CE10" s="179"/>
      <c r="CF10" s="179"/>
      <c r="CG10" s="179"/>
      <c r="CH10" s="179"/>
      <c r="CI10" s="179"/>
      <c r="CJ10" s="179"/>
      <c r="CK10" s="179"/>
      <c r="CL10" s="179"/>
      <c r="CM10" s="179"/>
      <c r="CN10" s="179"/>
      <c r="CO10" s="179"/>
      <c r="CP10" s="179"/>
      <c r="CQ10" s="179"/>
      <c r="CR10" s="179"/>
      <c r="CS10" s="179"/>
      <c r="CT10" s="179"/>
      <c r="CU10" s="179"/>
      <c r="CV10" s="179"/>
      <c r="CW10" s="179"/>
      <c r="CX10" s="179"/>
      <c r="CY10" s="179"/>
      <c r="CZ10" s="179"/>
      <c r="DA10" s="179"/>
      <c r="DB10" s="179"/>
      <c r="DC10" s="179"/>
      <c r="DD10" s="179"/>
      <c r="DE10" s="179"/>
      <c r="DF10" s="179"/>
      <c r="DG10" s="179"/>
      <c r="DH10" s="179"/>
      <c r="DI10" s="179"/>
      <c r="DJ10" s="179"/>
      <c r="DK10" s="179"/>
      <c r="DL10" s="179"/>
      <c r="DM10" s="179"/>
      <c r="DN10" s="179"/>
      <c r="DO10" s="179"/>
      <c r="DP10" s="179"/>
      <c r="DQ10" s="179"/>
      <c r="DR10" s="179"/>
      <c r="DS10" s="179"/>
      <c r="DT10" s="179"/>
      <c r="DU10" s="179"/>
      <c r="DV10" s="179"/>
      <c r="DW10" s="179"/>
      <c r="DX10" s="179"/>
      <c r="DY10" s="179"/>
      <c r="DZ10" s="179"/>
      <c r="EA10" s="179"/>
      <c r="EB10" s="179"/>
      <c r="EC10" s="179"/>
      <c r="ED10" s="179"/>
      <c r="EE10" s="179"/>
      <c r="EF10" s="179"/>
      <c r="EG10" s="179"/>
      <c r="EH10" s="179"/>
      <c r="EI10" s="179"/>
      <c r="EJ10" s="179"/>
      <c r="EK10" s="179"/>
      <c r="EL10" s="179"/>
      <c r="EM10" s="179"/>
      <c r="EN10" s="179"/>
      <c r="EO10" s="179"/>
      <c r="EP10" s="179"/>
      <c r="EQ10" s="179"/>
      <c r="ER10" s="179"/>
      <c r="ES10" s="179"/>
      <c r="ET10" s="179"/>
      <c r="EU10" s="179"/>
      <c r="EV10" s="179"/>
      <c r="EW10" s="179"/>
      <c r="EX10" s="179"/>
      <c r="EY10" s="179"/>
      <c r="EZ10" s="179"/>
      <c r="FA10" s="179"/>
      <c r="FB10" s="179"/>
      <c r="FC10" s="179"/>
      <c r="FD10" s="179"/>
      <c r="FE10" s="179"/>
      <c r="FF10" s="179"/>
      <c r="FG10" s="179"/>
      <c r="FH10" s="179"/>
      <c r="FI10" s="179"/>
      <c r="FJ10" s="179"/>
      <c r="FK10" s="179"/>
      <c r="FL10" s="179"/>
      <c r="FM10" s="179"/>
      <c r="FN10" s="179"/>
      <c r="FO10" s="179"/>
      <c r="FP10" s="179"/>
      <c r="FQ10" s="179"/>
      <c r="FR10" s="179"/>
      <c r="FS10" s="179"/>
      <c r="FT10" s="179"/>
      <c r="FU10" s="179"/>
      <c r="FV10" s="179"/>
      <c r="FW10" s="179"/>
      <c r="FX10" s="179"/>
      <c r="FY10" s="179"/>
      <c r="FZ10" s="179"/>
      <c r="GA10" s="179"/>
      <c r="GB10" s="179"/>
      <c r="GC10" s="179"/>
      <c r="GD10" s="179"/>
      <c r="GE10" s="179"/>
      <c r="GF10" s="179"/>
      <c r="GG10" s="179"/>
      <c r="GH10" s="179"/>
      <c r="GI10" s="179"/>
      <c r="GJ10" s="179"/>
      <c r="GK10" s="179"/>
      <c r="GL10" s="179"/>
      <c r="GM10" s="179"/>
      <c r="GN10" s="179"/>
      <c r="GO10" s="179"/>
      <c r="GP10" s="179"/>
      <c r="GQ10" s="179"/>
      <c r="GR10" s="179"/>
      <c r="GS10" s="179"/>
      <c r="GT10" s="179"/>
      <c r="GU10" s="179"/>
      <c r="GV10" s="179"/>
      <c r="GW10" s="179"/>
      <c r="GX10" s="179"/>
      <c r="GY10" s="179"/>
      <c r="GZ10" s="179"/>
      <c r="HA10" s="179"/>
      <c r="HB10" s="179"/>
      <c r="HC10" s="179"/>
      <c r="HD10" s="179"/>
      <c r="HE10" s="179"/>
      <c r="HF10" s="179"/>
      <c r="HG10" s="179"/>
      <c r="HH10" s="179"/>
      <c r="HI10" s="179"/>
      <c r="HJ10" s="179"/>
      <c r="HK10" s="179"/>
      <c r="HL10" s="179"/>
      <c r="HM10" s="179"/>
      <c r="HN10" s="179"/>
      <c r="HO10" s="179"/>
      <c r="HP10" s="179"/>
      <c r="HQ10" s="179"/>
      <c r="HR10" s="179"/>
      <c r="HS10" s="179"/>
      <c r="HT10" s="179"/>
      <c r="HU10" s="179"/>
      <c r="HV10" s="179"/>
      <c r="HW10" s="179"/>
      <c r="HX10" s="179"/>
      <c r="HY10" s="179"/>
      <c r="HZ10" s="179"/>
      <c r="IA10" s="179"/>
      <c r="IB10" s="179"/>
      <c r="IC10" s="179"/>
      <c r="ID10" s="179"/>
      <c r="IE10" s="179"/>
      <c r="IF10" s="179"/>
      <c r="IG10" s="179"/>
      <c r="IH10" s="179"/>
      <c r="II10" s="179"/>
      <c r="IJ10" s="179"/>
      <c r="IK10" s="179"/>
      <c r="IL10" s="179"/>
      <c r="IM10" s="179"/>
      <c r="IN10" s="179"/>
      <c r="IO10" s="179"/>
    </row>
    <row r="11" spans="1:249" ht="12.75" customHeight="1" x14ac:dyDescent="0.2">
      <c r="A11" s="592"/>
      <c r="B11" s="592"/>
      <c r="C11" s="587" t="s">
        <v>177</v>
      </c>
      <c r="D11" s="588"/>
      <c r="E11" s="589"/>
      <c r="F11" s="587" t="s">
        <v>178</v>
      </c>
      <c r="G11" s="588"/>
      <c r="H11" s="589"/>
      <c r="I11" s="587" t="s">
        <v>18</v>
      </c>
      <c r="J11" s="588"/>
      <c r="K11" s="589"/>
      <c r="L11" s="587" t="s">
        <v>177</v>
      </c>
      <c r="M11" s="588"/>
      <c r="N11" s="589"/>
      <c r="O11" s="587" t="s">
        <v>178</v>
      </c>
      <c r="P11" s="588"/>
      <c r="Q11" s="589"/>
      <c r="R11" s="587" t="s">
        <v>18</v>
      </c>
      <c r="S11" s="588"/>
      <c r="T11" s="589"/>
      <c r="U11" s="599"/>
      <c r="V11" s="600"/>
      <c r="W11" s="601"/>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79"/>
      <c r="BM11" s="179"/>
      <c r="BN11" s="179"/>
      <c r="BO11" s="179"/>
      <c r="BP11" s="179"/>
      <c r="BQ11" s="179"/>
      <c r="BR11" s="179"/>
      <c r="BS11" s="179"/>
      <c r="BT11" s="179"/>
      <c r="BU11" s="179"/>
      <c r="BV11" s="179"/>
      <c r="BW11" s="179"/>
      <c r="BX11" s="179"/>
      <c r="BY11" s="179"/>
      <c r="BZ11" s="179"/>
      <c r="CA11" s="179"/>
      <c r="CB11" s="179"/>
      <c r="CC11" s="179"/>
      <c r="CD11" s="179"/>
      <c r="CE11" s="179"/>
      <c r="CF11" s="179"/>
      <c r="CG11" s="179"/>
      <c r="CH11" s="179"/>
      <c r="CI11" s="179"/>
      <c r="CJ11" s="179"/>
      <c r="CK11" s="179"/>
      <c r="CL11" s="179"/>
      <c r="CM11" s="179"/>
      <c r="CN11" s="179"/>
      <c r="CO11" s="179"/>
      <c r="CP11" s="179"/>
      <c r="CQ11" s="179"/>
      <c r="CR11" s="179"/>
      <c r="CS11" s="179"/>
      <c r="CT11" s="179"/>
      <c r="CU11" s="179"/>
      <c r="CV11" s="179"/>
      <c r="CW11" s="179"/>
      <c r="CX11" s="179"/>
      <c r="CY11" s="179"/>
      <c r="CZ11" s="179"/>
      <c r="DA11" s="179"/>
      <c r="DB11" s="179"/>
      <c r="DC11" s="179"/>
      <c r="DD11" s="179"/>
      <c r="DE11" s="179"/>
      <c r="DF11" s="179"/>
      <c r="DG11" s="179"/>
      <c r="DH11" s="179"/>
      <c r="DI11" s="179"/>
      <c r="DJ11" s="179"/>
      <c r="DK11" s="179"/>
      <c r="DL11" s="179"/>
      <c r="DM11" s="179"/>
      <c r="DN11" s="179"/>
      <c r="DO11" s="179"/>
      <c r="DP11" s="179"/>
      <c r="DQ11" s="179"/>
      <c r="DR11" s="179"/>
      <c r="DS11" s="179"/>
      <c r="DT11" s="179"/>
      <c r="DU11" s="179"/>
      <c r="DV11" s="179"/>
      <c r="DW11" s="179"/>
      <c r="DX11" s="179"/>
      <c r="DY11" s="179"/>
      <c r="DZ11" s="179"/>
      <c r="EA11" s="179"/>
      <c r="EB11" s="179"/>
      <c r="EC11" s="179"/>
      <c r="ED11" s="179"/>
      <c r="EE11" s="179"/>
      <c r="EF11" s="179"/>
      <c r="EG11" s="179"/>
      <c r="EH11" s="179"/>
      <c r="EI11" s="179"/>
      <c r="EJ11" s="179"/>
      <c r="EK11" s="179"/>
      <c r="EL11" s="179"/>
      <c r="EM11" s="179"/>
      <c r="EN11" s="179"/>
      <c r="EO11" s="179"/>
      <c r="EP11" s="179"/>
      <c r="EQ11" s="179"/>
      <c r="ER11" s="179"/>
      <c r="ES11" s="179"/>
      <c r="ET11" s="179"/>
      <c r="EU11" s="179"/>
      <c r="EV11" s="179"/>
      <c r="EW11" s="179"/>
      <c r="EX11" s="179"/>
      <c r="EY11" s="179"/>
      <c r="EZ11" s="179"/>
      <c r="FA11" s="179"/>
      <c r="FB11" s="179"/>
      <c r="FC11" s="179"/>
      <c r="FD11" s="179"/>
      <c r="FE11" s="179"/>
      <c r="FF11" s="179"/>
      <c r="FG11" s="179"/>
      <c r="FH11" s="179"/>
      <c r="FI11" s="179"/>
      <c r="FJ11" s="179"/>
      <c r="FK11" s="179"/>
      <c r="FL11" s="179"/>
      <c r="FM11" s="179"/>
      <c r="FN11" s="179"/>
      <c r="FO11" s="179"/>
      <c r="FP11" s="179"/>
      <c r="FQ11" s="179"/>
      <c r="FR11" s="179"/>
      <c r="FS11" s="179"/>
      <c r="FT11" s="179"/>
      <c r="FU11" s="179"/>
      <c r="FV11" s="179"/>
      <c r="FW11" s="179"/>
      <c r="FX11" s="179"/>
      <c r="FY11" s="179"/>
      <c r="FZ11" s="179"/>
      <c r="GA11" s="179"/>
      <c r="GB11" s="179"/>
      <c r="GC11" s="179"/>
      <c r="GD11" s="179"/>
      <c r="GE11" s="179"/>
      <c r="GF11" s="179"/>
      <c r="GG11" s="179"/>
      <c r="GH11" s="179"/>
      <c r="GI11" s="179"/>
      <c r="GJ11" s="179"/>
      <c r="GK11" s="179"/>
      <c r="GL11" s="179"/>
      <c r="GM11" s="179"/>
      <c r="GN11" s="179"/>
      <c r="GO11" s="179"/>
      <c r="GP11" s="179"/>
      <c r="GQ11" s="179"/>
      <c r="GR11" s="179"/>
      <c r="GS11" s="179"/>
      <c r="GT11" s="179"/>
      <c r="GU11" s="179"/>
      <c r="GV11" s="179"/>
      <c r="GW11" s="179"/>
      <c r="GX11" s="179"/>
      <c r="GY11" s="179"/>
      <c r="GZ11" s="179"/>
      <c r="HA11" s="179"/>
      <c r="HB11" s="179"/>
      <c r="HC11" s="179"/>
      <c r="HD11" s="179"/>
      <c r="HE11" s="179"/>
      <c r="HF11" s="179"/>
      <c r="HG11" s="179"/>
      <c r="HH11" s="179"/>
      <c r="HI11" s="179"/>
      <c r="HJ11" s="179"/>
      <c r="HK11" s="179"/>
      <c r="HL11" s="179"/>
      <c r="HM11" s="179"/>
      <c r="HN11" s="179"/>
      <c r="HO11" s="179"/>
      <c r="HP11" s="179"/>
      <c r="HQ11" s="179"/>
      <c r="HR11" s="179"/>
      <c r="HS11" s="179"/>
      <c r="HT11" s="179"/>
      <c r="HU11" s="179"/>
      <c r="HV11" s="179"/>
      <c r="HW11" s="179"/>
      <c r="HX11" s="179"/>
      <c r="HY11" s="179"/>
      <c r="HZ11" s="179"/>
      <c r="IA11" s="179"/>
      <c r="IB11" s="179"/>
      <c r="IC11" s="179"/>
      <c r="ID11" s="179"/>
      <c r="IE11" s="179"/>
      <c r="IF11" s="179"/>
      <c r="IG11" s="179"/>
      <c r="IH11" s="179"/>
      <c r="II11" s="179"/>
      <c r="IJ11" s="179"/>
      <c r="IK11" s="179"/>
      <c r="IL11" s="179"/>
      <c r="IM11" s="179"/>
      <c r="IN11" s="179"/>
      <c r="IO11" s="179"/>
    </row>
    <row r="12" spans="1:249" x14ac:dyDescent="0.2">
      <c r="A12" s="178"/>
      <c r="B12" s="178"/>
      <c r="C12" s="587" t="s">
        <v>252</v>
      </c>
      <c r="D12" s="588" t="s">
        <v>44</v>
      </c>
      <c r="E12" s="589" t="s">
        <v>45</v>
      </c>
      <c r="F12" s="587" t="s">
        <v>252</v>
      </c>
      <c r="G12" s="588" t="s">
        <v>44</v>
      </c>
      <c r="H12" s="589" t="s">
        <v>45</v>
      </c>
      <c r="I12" s="587" t="s">
        <v>252</v>
      </c>
      <c r="J12" s="588" t="s">
        <v>44</v>
      </c>
      <c r="K12" s="589" t="s">
        <v>45</v>
      </c>
      <c r="L12" s="587" t="s">
        <v>252</v>
      </c>
      <c r="M12" s="588" t="s">
        <v>44</v>
      </c>
      <c r="N12" s="589" t="s">
        <v>45</v>
      </c>
      <c r="O12" s="587" t="s">
        <v>252</v>
      </c>
      <c r="P12" s="588" t="s">
        <v>44</v>
      </c>
      <c r="Q12" s="589" t="s">
        <v>45</v>
      </c>
      <c r="R12" s="587" t="s">
        <v>252</v>
      </c>
      <c r="S12" s="588" t="s">
        <v>44</v>
      </c>
      <c r="T12" s="589" t="s">
        <v>45</v>
      </c>
      <c r="U12" s="178" t="s">
        <v>252</v>
      </c>
      <c r="V12" s="178" t="s">
        <v>44</v>
      </c>
      <c r="W12" s="178" t="s">
        <v>45</v>
      </c>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79"/>
      <c r="BM12" s="179"/>
      <c r="BN12" s="179"/>
      <c r="BO12" s="179"/>
      <c r="BP12" s="179"/>
      <c r="BQ12" s="179"/>
      <c r="BR12" s="179"/>
      <c r="BS12" s="179"/>
      <c r="BT12" s="179"/>
      <c r="BU12" s="179"/>
      <c r="BV12" s="179"/>
      <c r="BW12" s="179"/>
      <c r="BX12" s="179"/>
      <c r="BY12" s="179"/>
      <c r="BZ12" s="179"/>
      <c r="CA12" s="179"/>
      <c r="CB12" s="179"/>
      <c r="CC12" s="179"/>
      <c r="CD12" s="179"/>
      <c r="CE12" s="179"/>
      <c r="CF12" s="179"/>
      <c r="CG12" s="179"/>
      <c r="CH12" s="179"/>
      <c r="CI12" s="179"/>
      <c r="CJ12" s="179"/>
      <c r="CK12" s="179"/>
      <c r="CL12" s="179"/>
      <c r="CM12" s="179"/>
      <c r="CN12" s="179"/>
      <c r="CO12" s="179"/>
      <c r="CP12" s="179"/>
      <c r="CQ12" s="179"/>
      <c r="CR12" s="179"/>
      <c r="CS12" s="179"/>
      <c r="CT12" s="179"/>
      <c r="CU12" s="179"/>
      <c r="CV12" s="179"/>
      <c r="CW12" s="179"/>
      <c r="CX12" s="179"/>
      <c r="CY12" s="179"/>
      <c r="CZ12" s="179"/>
      <c r="DA12" s="179"/>
      <c r="DB12" s="179"/>
      <c r="DC12" s="179"/>
      <c r="DD12" s="179"/>
      <c r="DE12" s="179"/>
      <c r="DF12" s="179"/>
      <c r="DG12" s="179"/>
      <c r="DH12" s="179"/>
      <c r="DI12" s="179"/>
      <c r="DJ12" s="179"/>
      <c r="DK12" s="179"/>
      <c r="DL12" s="179"/>
      <c r="DM12" s="179"/>
      <c r="DN12" s="179"/>
      <c r="DO12" s="179"/>
      <c r="DP12" s="179"/>
      <c r="DQ12" s="179"/>
      <c r="DR12" s="179"/>
      <c r="DS12" s="179"/>
      <c r="DT12" s="179"/>
      <c r="DU12" s="179"/>
      <c r="DV12" s="179"/>
      <c r="DW12" s="179"/>
      <c r="DX12" s="179"/>
      <c r="DY12" s="179"/>
      <c r="DZ12" s="179"/>
      <c r="EA12" s="179"/>
      <c r="EB12" s="179"/>
      <c r="EC12" s="179"/>
      <c r="ED12" s="179"/>
      <c r="EE12" s="179"/>
      <c r="EF12" s="179"/>
      <c r="EG12" s="179"/>
      <c r="EH12" s="179"/>
      <c r="EI12" s="179"/>
      <c r="EJ12" s="179"/>
      <c r="EK12" s="179"/>
      <c r="EL12" s="179"/>
      <c r="EM12" s="179"/>
      <c r="EN12" s="179"/>
      <c r="EO12" s="179"/>
      <c r="EP12" s="179"/>
      <c r="EQ12" s="179"/>
      <c r="ER12" s="179"/>
      <c r="ES12" s="179"/>
      <c r="ET12" s="179"/>
      <c r="EU12" s="179"/>
      <c r="EV12" s="179"/>
      <c r="EW12" s="179"/>
      <c r="EX12" s="179"/>
      <c r="EY12" s="179"/>
      <c r="EZ12" s="179"/>
      <c r="FA12" s="179"/>
      <c r="FB12" s="179"/>
      <c r="FC12" s="179"/>
      <c r="FD12" s="179"/>
      <c r="FE12" s="179"/>
      <c r="FF12" s="179"/>
      <c r="FG12" s="179"/>
      <c r="FH12" s="179"/>
      <c r="FI12" s="179"/>
      <c r="FJ12" s="179"/>
      <c r="FK12" s="179"/>
      <c r="FL12" s="179"/>
      <c r="FM12" s="179"/>
      <c r="FN12" s="179"/>
      <c r="FO12" s="179"/>
      <c r="FP12" s="179"/>
      <c r="FQ12" s="179"/>
      <c r="FR12" s="179"/>
      <c r="FS12" s="179"/>
      <c r="FT12" s="179"/>
      <c r="FU12" s="179"/>
      <c r="FV12" s="179"/>
      <c r="FW12" s="179"/>
      <c r="FX12" s="179"/>
      <c r="FY12" s="179"/>
      <c r="FZ12" s="179"/>
      <c r="GA12" s="179"/>
      <c r="GB12" s="179"/>
      <c r="GC12" s="179"/>
      <c r="GD12" s="179"/>
      <c r="GE12" s="179"/>
      <c r="GF12" s="179"/>
      <c r="GG12" s="179"/>
      <c r="GH12" s="179"/>
      <c r="GI12" s="179"/>
      <c r="GJ12" s="179"/>
      <c r="GK12" s="179"/>
      <c r="GL12" s="179"/>
      <c r="GM12" s="179"/>
      <c r="GN12" s="179"/>
      <c r="GO12" s="179"/>
      <c r="GP12" s="179"/>
      <c r="GQ12" s="179"/>
      <c r="GR12" s="179"/>
      <c r="GS12" s="179"/>
      <c r="GT12" s="179"/>
      <c r="GU12" s="179"/>
      <c r="GV12" s="179"/>
      <c r="GW12" s="179"/>
      <c r="GX12" s="179"/>
      <c r="GY12" s="179"/>
      <c r="GZ12" s="179"/>
      <c r="HA12" s="179"/>
      <c r="HB12" s="179"/>
      <c r="HC12" s="179"/>
      <c r="HD12" s="179"/>
      <c r="HE12" s="179"/>
      <c r="HF12" s="179"/>
      <c r="HG12" s="179"/>
      <c r="HH12" s="179"/>
      <c r="HI12" s="179"/>
      <c r="HJ12" s="179"/>
      <c r="HK12" s="179"/>
      <c r="HL12" s="179"/>
      <c r="HM12" s="179"/>
      <c r="HN12" s="179"/>
      <c r="HO12" s="179"/>
      <c r="HP12" s="179"/>
      <c r="HQ12" s="179"/>
      <c r="HR12" s="179"/>
      <c r="HS12" s="179"/>
      <c r="HT12" s="179"/>
      <c r="HU12" s="179"/>
      <c r="HV12" s="179"/>
      <c r="HW12" s="179"/>
      <c r="HX12" s="179"/>
      <c r="HY12" s="179"/>
      <c r="HZ12" s="179"/>
      <c r="IA12" s="179"/>
      <c r="IB12" s="179"/>
      <c r="IC12" s="179"/>
      <c r="ID12" s="179"/>
      <c r="IE12" s="179"/>
      <c r="IF12" s="179"/>
      <c r="IG12" s="179"/>
      <c r="IH12" s="179"/>
      <c r="II12" s="179"/>
      <c r="IJ12" s="179"/>
      <c r="IK12" s="179"/>
      <c r="IL12" s="179"/>
      <c r="IM12" s="179"/>
      <c r="IN12" s="179"/>
      <c r="IO12" s="179"/>
    </row>
    <row r="13" spans="1:249" x14ac:dyDescent="0.2">
      <c r="A13" s="178">
        <v>1</v>
      </c>
      <c r="B13" s="178">
        <v>2</v>
      </c>
      <c r="C13" s="178">
        <v>3</v>
      </c>
      <c r="D13" s="178">
        <v>4</v>
      </c>
      <c r="E13" s="178">
        <v>5</v>
      </c>
      <c r="F13" s="178">
        <v>7</v>
      </c>
      <c r="G13" s="178">
        <v>8</v>
      </c>
      <c r="H13" s="178">
        <v>9</v>
      </c>
      <c r="I13" s="178">
        <v>11</v>
      </c>
      <c r="J13" s="178">
        <v>12</v>
      </c>
      <c r="K13" s="178">
        <v>13</v>
      </c>
      <c r="L13" s="178">
        <v>15</v>
      </c>
      <c r="M13" s="178">
        <v>16</v>
      </c>
      <c r="N13" s="178">
        <v>17</v>
      </c>
      <c r="O13" s="178">
        <v>19</v>
      </c>
      <c r="P13" s="178">
        <v>20</v>
      </c>
      <c r="Q13" s="178">
        <v>21</v>
      </c>
      <c r="R13" s="178">
        <v>23</v>
      </c>
      <c r="S13" s="178">
        <v>24</v>
      </c>
      <c r="T13" s="178">
        <v>25</v>
      </c>
      <c r="U13" s="178">
        <v>27</v>
      </c>
      <c r="V13" s="178">
        <v>28</v>
      </c>
      <c r="W13" s="178">
        <v>29</v>
      </c>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182"/>
      <c r="AZ13" s="182"/>
      <c r="BA13" s="182"/>
      <c r="BB13" s="182"/>
      <c r="BC13" s="182"/>
      <c r="BD13" s="182"/>
      <c r="BE13" s="182"/>
      <c r="BF13" s="182"/>
      <c r="BG13" s="182"/>
      <c r="BH13" s="182"/>
      <c r="BI13" s="182"/>
      <c r="BJ13" s="182"/>
      <c r="BK13" s="182"/>
      <c r="BL13" s="182"/>
      <c r="BM13" s="182"/>
      <c r="BN13" s="182"/>
      <c r="BO13" s="182"/>
      <c r="BP13" s="182"/>
      <c r="BQ13" s="182"/>
      <c r="BR13" s="182"/>
      <c r="BS13" s="182"/>
      <c r="BT13" s="182"/>
      <c r="BU13" s="182"/>
      <c r="BV13" s="182"/>
      <c r="BW13" s="182"/>
      <c r="BX13" s="182"/>
      <c r="BY13" s="182"/>
      <c r="BZ13" s="182"/>
      <c r="CA13" s="182"/>
      <c r="CB13" s="182"/>
      <c r="CC13" s="182"/>
      <c r="CD13" s="182"/>
      <c r="CE13" s="182"/>
      <c r="CF13" s="182"/>
      <c r="CG13" s="182"/>
      <c r="CH13" s="182"/>
      <c r="CI13" s="182"/>
      <c r="CJ13" s="182"/>
      <c r="CK13" s="182"/>
      <c r="CL13" s="182"/>
      <c r="CM13" s="182"/>
      <c r="CN13" s="182"/>
      <c r="CO13" s="182"/>
      <c r="CP13" s="182"/>
      <c r="CQ13" s="182"/>
      <c r="CR13" s="182"/>
      <c r="CS13" s="182"/>
      <c r="CT13" s="182"/>
      <c r="CU13" s="182"/>
      <c r="CV13" s="182"/>
      <c r="CW13" s="182"/>
      <c r="CX13" s="182"/>
      <c r="CY13" s="182"/>
      <c r="CZ13" s="182"/>
      <c r="DA13" s="182"/>
      <c r="DB13" s="182"/>
      <c r="DC13" s="182"/>
      <c r="DD13" s="182"/>
      <c r="DE13" s="182"/>
      <c r="DF13" s="182"/>
      <c r="DG13" s="182"/>
      <c r="DH13" s="182"/>
      <c r="DI13" s="182"/>
      <c r="DJ13" s="182"/>
      <c r="DK13" s="182"/>
      <c r="DL13" s="182"/>
      <c r="DM13" s="182"/>
      <c r="DN13" s="182"/>
      <c r="DO13" s="182"/>
      <c r="DP13" s="182"/>
      <c r="DQ13" s="182"/>
      <c r="DR13" s="182"/>
      <c r="DS13" s="182"/>
      <c r="DT13" s="182"/>
      <c r="DU13" s="182"/>
      <c r="DV13" s="182"/>
      <c r="DW13" s="182"/>
      <c r="DX13" s="182"/>
      <c r="DY13" s="182"/>
      <c r="DZ13" s="182"/>
      <c r="EA13" s="182"/>
      <c r="EB13" s="182"/>
      <c r="EC13" s="182"/>
      <c r="ED13" s="182"/>
      <c r="EE13" s="182"/>
      <c r="EF13" s="182"/>
      <c r="EG13" s="182"/>
      <c r="EH13" s="182"/>
      <c r="EI13" s="182"/>
      <c r="EJ13" s="182"/>
      <c r="EK13" s="182"/>
      <c r="EL13" s="182"/>
      <c r="EM13" s="182"/>
      <c r="EN13" s="182"/>
      <c r="EO13" s="182"/>
      <c r="EP13" s="182"/>
      <c r="EQ13" s="182"/>
      <c r="ER13" s="182"/>
      <c r="ES13" s="182"/>
      <c r="ET13" s="182"/>
      <c r="EU13" s="182"/>
      <c r="EV13" s="182"/>
      <c r="EW13" s="182"/>
      <c r="EX13" s="182"/>
      <c r="EY13" s="182"/>
      <c r="EZ13" s="182"/>
      <c r="FA13" s="182"/>
      <c r="FB13" s="182"/>
      <c r="FC13" s="182"/>
      <c r="FD13" s="182"/>
      <c r="FE13" s="182"/>
      <c r="FF13" s="182"/>
      <c r="FG13" s="182"/>
      <c r="FH13" s="182"/>
      <c r="FI13" s="182"/>
      <c r="FJ13" s="182"/>
      <c r="FK13" s="182"/>
      <c r="FL13" s="182"/>
      <c r="FM13" s="182"/>
      <c r="FN13" s="182"/>
      <c r="FO13" s="182"/>
      <c r="FP13" s="182"/>
      <c r="FQ13" s="182"/>
      <c r="FR13" s="182"/>
      <c r="FS13" s="182"/>
      <c r="FT13" s="182"/>
      <c r="FU13" s="182"/>
      <c r="FV13" s="182"/>
      <c r="FW13" s="182"/>
      <c r="FX13" s="182"/>
      <c r="FY13" s="182"/>
      <c r="FZ13" s="182"/>
      <c r="GA13" s="182"/>
      <c r="GB13" s="182"/>
      <c r="GC13" s="182"/>
      <c r="GD13" s="182"/>
      <c r="GE13" s="182"/>
      <c r="GF13" s="182"/>
      <c r="GG13" s="182"/>
      <c r="GH13" s="182"/>
      <c r="GI13" s="182"/>
      <c r="GJ13" s="182"/>
      <c r="GK13" s="182"/>
      <c r="GL13" s="182"/>
      <c r="GM13" s="182"/>
      <c r="GN13" s="182"/>
      <c r="GO13" s="182"/>
      <c r="GP13" s="182"/>
      <c r="GQ13" s="182"/>
      <c r="GR13" s="182"/>
      <c r="GS13" s="182"/>
      <c r="GT13" s="182"/>
      <c r="GU13" s="182"/>
      <c r="GV13" s="182"/>
      <c r="GW13" s="182"/>
      <c r="GX13" s="182"/>
      <c r="GY13" s="182"/>
      <c r="GZ13" s="182"/>
      <c r="HA13" s="182"/>
      <c r="HB13" s="182"/>
      <c r="HC13" s="182"/>
      <c r="HD13" s="182"/>
      <c r="HE13" s="182"/>
      <c r="HF13" s="182"/>
      <c r="HG13" s="182"/>
      <c r="HH13" s="182"/>
      <c r="HI13" s="182"/>
      <c r="HJ13" s="182"/>
      <c r="HK13" s="182"/>
      <c r="HL13" s="182"/>
      <c r="HM13" s="182"/>
      <c r="HN13" s="182"/>
      <c r="HO13" s="182"/>
      <c r="HP13" s="182"/>
      <c r="HQ13" s="182"/>
      <c r="HR13" s="182"/>
      <c r="HS13" s="182"/>
      <c r="HT13" s="182"/>
      <c r="HU13" s="182"/>
      <c r="HV13" s="182"/>
      <c r="HW13" s="182"/>
      <c r="HX13" s="182"/>
      <c r="HY13" s="182"/>
      <c r="HZ13" s="182"/>
      <c r="IA13" s="182"/>
      <c r="IB13" s="182"/>
      <c r="IC13" s="182"/>
      <c r="ID13" s="182"/>
      <c r="IE13" s="182"/>
      <c r="IF13" s="182"/>
      <c r="IG13" s="182"/>
      <c r="IH13" s="182"/>
      <c r="II13" s="182"/>
      <c r="IJ13" s="182"/>
      <c r="IK13" s="182"/>
      <c r="IL13" s="182"/>
      <c r="IM13" s="182"/>
      <c r="IN13" s="182"/>
      <c r="IO13" s="182"/>
    </row>
    <row r="14" spans="1:249" ht="12.75" customHeight="1" x14ac:dyDescent="0.2">
      <c r="A14" s="585" t="s">
        <v>244</v>
      </c>
      <c r="B14" s="586"/>
      <c r="C14" s="178"/>
      <c r="D14" s="178"/>
      <c r="E14" s="178"/>
      <c r="F14" s="178"/>
      <c r="G14" s="178"/>
      <c r="H14" s="178"/>
      <c r="I14" s="178"/>
      <c r="J14" s="178"/>
      <c r="K14" s="178"/>
      <c r="L14" s="178"/>
      <c r="M14" s="178"/>
      <c r="N14" s="178"/>
      <c r="O14" s="178"/>
      <c r="P14" s="178"/>
      <c r="Q14" s="178"/>
      <c r="R14" s="178"/>
      <c r="S14" s="178"/>
      <c r="T14" s="178"/>
      <c r="U14" s="183"/>
      <c r="V14" s="184"/>
      <c r="W14" s="184"/>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2"/>
      <c r="AY14" s="182"/>
      <c r="AZ14" s="182"/>
      <c r="BA14" s="182"/>
      <c r="BB14" s="182"/>
      <c r="BC14" s="182"/>
      <c r="BD14" s="182"/>
      <c r="BE14" s="182"/>
      <c r="BF14" s="182"/>
      <c r="BG14" s="182"/>
      <c r="BH14" s="182"/>
      <c r="BI14" s="182"/>
      <c r="BJ14" s="182"/>
      <c r="BK14" s="182"/>
      <c r="BL14" s="182"/>
      <c r="BM14" s="182"/>
      <c r="BN14" s="182"/>
      <c r="BO14" s="182"/>
      <c r="BP14" s="182"/>
      <c r="BQ14" s="182"/>
      <c r="BR14" s="182"/>
      <c r="BS14" s="182"/>
      <c r="BT14" s="182"/>
      <c r="BU14" s="182"/>
      <c r="BV14" s="182"/>
      <c r="BW14" s="182"/>
      <c r="BX14" s="182"/>
      <c r="BY14" s="182"/>
      <c r="BZ14" s="182"/>
      <c r="CA14" s="182"/>
      <c r="CB14" s="182"/>
      <c r="CC14" s="182"/>
      <c r="CD14" s="182"/>
      <c r="CE14" s="182"/>
      <c r="CF14" s="182"/>
      <c r="CG14" s="182"/>
      <c r="CH14" s="182"/>
      <c r="CI14" s="182"/>
      <c r="CJ14" s="182"/>
      <c r="CK14" s="182"/>
      <c r="CL14" s="182"/>
      <c r="CM14" s="182"/>
      <c r="CN14" s="182"/>
      <c r="CO14" s="182"/>
      <c r="CP14" s="182"/>
      <c r="CQ14" s="182"/>
      <c r="CR14" s="182"/>
      <c r="CS14" s="182"/>
      <c r="CT14" s="182"/>
      <c r="CU14" s="182"/>
      <c r="CV14" s="182"/>
      <c r="CW14" s="182"/>
      <c r="CX14" s="182"/>
      <c r="CY14" s="182"/>
      <c r="CZ14" s="182"/>
      <c r="DA14" s="182"/>
      <c r="DB14" s="182"/>
      <c r="DC14" s="182"/>
      <c r="DD14" s="182"/>
      <c r="DE14" s="182"/>
      <c r="DF14" s="182"/>
      <c r="DG14" s="182"/>
      <c r="DH14" s="182"/>
      <c r="DI14" s="182"/>
      <c r="DJ14" s="182"/>
      <c r="DK14" s="182"/>
      <c r="DL14" s="182"/>
      <c r="DM14" s="182"/>
      <c r="DN14" s="182"/>
      <c r="DO14" s="182"/>
      <c r="DP14" s="182"/>
      <c r="DQ14" s="182"/>
      <c r="DR14" s="182"/>
      <c r="DS14" s="182"/>
      <c r="DT14" s="182"/>
      <c r="DU14" s="182"/>
      <c r="DV14" s="182"/>
      <c r="DW14" s="182"/>
      <c r="DX14" s="182"/>
      <c r="DY14" s="182"/>
      <c r="DZ14" s="182"/>
      <c r="EA14" s="182"/>
      <c r="EB14" s="182"/>
      <c r="EC14" s="182"/>
      <c r="ED14" s="182"/>
      <c r="EE14" s="182"/>
      <c r="EF14" s="182"/>
      <c r="EG14" s="182"/>
      <c r="EH14" s="182"/>
      <c r="EI14" s="182"/>
      <c r="EJ14" s="182"/>
      <c r="EK14" s="182"/>
      <c r="EL14" s="182"/>
      <c r="EM14" s="182"/>
      <c r="EN14" s="182"/>
      <c r="EO14" s="182"/>
      <c r="EP14" s="182"/>
      <c r="EQ14" s="182"/>
      <c r="ER14" s="182"/>
      <c r="ES14" s="182"/>
      <c r="ET14" s="182"/>
      <c r="EU14" s="182"/>
      <c r="EV14" s="182"/>
      <c r="EW14" s="182"/>
      <c r="EX14" s="182"/>
      <c r="EY14" s="182"/>
      <c r="EZ14" s="182"/>
      <c r="FA14" s="182"/>
      <c r="FB14" s="182"/>
      <c r="FC14" s="182"/>
      <c r="FD14" s="182"/>
      <c r="FE14" s="182"/>
      <c r="FF14" s="182"/>
      <c r="FG14" s="182"/>
      <c r="FH14" s="182"/>
      <c r="FI14" s="182"/>
      <c r="FJ14" s="182"/>
      <c r="FK14" s="182"/>
      <c r="FL14" s="182"/>
      <c r="FM14" s="182"/>
      <c r="FN14" s="182"/>
      <c r="FO14" s="182"/>
      <c r="FP14" s="182"/>
      <c r="FQ14" s="182"/>
      <c r="FR14" s="182"/>
      <c r="FS14" s="182"/>
      <c r="FT14" s="182"/>
      <c r="FU14" s="182"/>
      <c r="FV14" s="182"/>
      <c r="FW14" s="182"/>
      <c r="FX14" s="182"/>
      <c r="FY14" s="182"/>
      <c r="FZ14" s="182"/>
      <c r="GA14" s="182"/>
      <c r="GB14" s="182"/>
      <c r="GC14" s="182"/>
      <c r="GD14" s="182"/>
      <c r="GE14" s="182"/>
      <c r="GF14" s="182"/>
      <c r="GG14" s="182"/>
      <c r="GH14" s="182"/>
      <c r="GI14" s="182"/>
      <c r="GJ14" s="182"/>
      <c r="GK14" s="182"/>
      <c r="GL14" s="182"/>
      <c r="GM14" s="182"/>
      <c r="GN14" s="182"/>
      <c r="GO14" s="182"/>
      <c r="GP14" s="182"/>
      <c r="GQ14" s="182"/>
      <c r="GR14" s="182"/>
      <c r="GS14" s="182"/>
      <c r="GT14" s="182"/>
      <c r="GU14" s="182"/>
      <c r="GV14" s="182"/>
      <c r="GW14" s="182"/>
      <c r="GX14" s="182"/>
      <c r="GY14" s="182"/>
      <c r="GZ14" s="182"/>
      <c r="HA14" s="182"/>
      <c r="HB14" s="182"/>
      <c r="HC14" s="182"/>
      <c r="HD14" s="182"/>
      <c r="HE14" s="182"/>
      <c r="HF14" s="182"/>
      <c r="HG14" s="182"/>
      <c r="HH14" s="182"/>
      <c r="HI14" s="182"/>
      <c r="HJ14" s="182"/>
      <c r="HK14" s="182"/>
      <c r="HL14" s="182"/>
      <c r="HM14" s="182"/>
      <c r="HN14" s="182"/>
      <c r="HO14" s="182"/>
      <c r="HP14" s="182"/>
      <c r="HQ14" s="182"/>
      <c r="HR14" s="182"/>
      <c r="HS14" s="182"/>
      <c r="HT14" s="182"/>
      <c r="HU14" s="182"/>
      <c r="HV14" s="182"/>
      <c r="HW14" s="182"/>
      <c r="HX14" s="182"/>
      <c r="HY14" s="182"/>
      <c r="HZ14" s="182"/>
      <c r="IA14" s="182"/>
      <c r="IB14" s="182"/>
      <c r="IC14" s="182"/>
      <c r="ID14" s="182"/>
      <c r="IE14" s="182"/>
      <c r="IF14" s="182"/>
      <c r="IG14" s="182"/>
      <c r="IH14" s="182"/>
      <c r="II14" s="182"/>
      <c r="IJ14" s="182"/>
      <c r="IK14" s="182"/>
      <c r="IL14" s="182"/>
      <c r="IM14" s="182"/>
      <c r="IN14" s="182"/>
      <c r="IO14" s="182"/>
    </row>
    <row r="15" spans="1:249" x14ac:dyDescent="0.2">
      <c r="A15" s="185">
        <v>1</v>
      </c>
      <c r="B15" s="186" t="s">
        <v>126</v>
      </c>
      <c r="C15" s="187">
        <v>862.2</v>
      </c>
      <c r="D15" s="187">
        <v>87.78</v>
      </c>
      <c r="E15" s="187">
        <v>16.72</v>
      </c>
      <c r="F15" s="187">
        <v>0</v>
      </c>
      <c r="G15" s="187">
        <v>0</v>
      </c>
      <c r="H15" s="187">
        <v>0</v>
      </c>
      <c r="I15" s="187">
        <v>862.2</v>
      </c>
      <c r="J15" s="187">
        <v>87.78</v>
      </c>
      <c r="K15" s="187">
        <v>16.72</v>
      </c>
      <c r="L15" s="187">
        <v>873.25</v>
      </c>
      <c r="M15" s="187">
        <v>88.9</v>
      </c>
      <c r="N15" s="187">
        <v>16.940000000000001</v>
      </c>
      <c r="O15" s="187">
        <v>0</v>
      </c>
      <c r="P15" s="187">
        <v>0</v>
      </c>
      <c r="Q15" s="187">
        <v>0</v>
      </c>
      <c r="R15" s="187">
        <v>873.25</v>
      </c>
      <c r="S15" s="187">
        <v>88.9</v>
      </c>
      <c r="T15" s="187">
        <v>16.940000000000001</v>
      </c>
      <c r="U15" s="187">
        <v>1735.45</v>
      </c>
      <c r="V15" s="187">
        <v>176.68</v>
      </c>
      <c r="W15" s="187">
        <v>33.659999999999997</v>
      </c>
    </row>
    <row r="16" spans="1:249" x14ac:dyDescent="0.2">
      <c r="A16" s="185">
        <v>2</v>
      </c>
      <c r="B16" s="188" t="s">
        <v>482</v>
      </c>
      <c r="C16" s="187">
        <v>7501.17</v>
      </c>
      <c r="D16" s="187">
        <v>763.66</v>
      </c>
      <c r="E16" s="187">
        <v>145.5</v>
      </c>
      <c r="F16" s="187">
        <v>11618.19</v>
      </c>
      <c r="G16" s="187">
        <v>1182.79</v>
      </c>
      <c r="H16" s="187">
        <v>225.36</v>
      </c>
      <c r="I16" s="187">
        <v>19119.36</v>
      </c>
      <c r="J16" s="187">
        <v>1946.4499999999998</v>
      </c>
      <c r="K16" s="187">
        <v>370.86</v>
      </c>
      <c r="L16" s="187">
        <v>7587.58</v>
      </c>
      <c r="M16" s="187">
        <v>772.45</v>
      </c>
      <c r="N16" s="187">
        <v>147.16999999999999</v>
      </c>
      <c r="O16" s="187">
        <v>5411.51</v>
      </c>
      <c r="P16" s="187">
        <v>550.91999999999996</v>
      </c>
      <c r="Q16" s="187">
        <v>104.97</v>
      </c>
      <c r="R16" s="187">
        <v>12999.09</v>
      </c>
      <c r="S16" s="187">
        <v>1323.37</v>
      </c>
      <c r="T16" s="187">
        <v>252.14</v>
      </c>
      <c r="U16" s="187">
        <v>32118.45</v>
      </c>
      <c r="V16" s="187">
        <v>3269.8199999999997</v>
      </c>
      <c r="W16" s="187">
        <v>623</v>
      </c>
    </row>
    <row r="17" spans="1:23" ht="15" customHeight="1" x14ac:dyDescent="0.2">
      <c r="A17" s="185">
        <v>3</v>
      </c>
      <c r="B17" s="188" t="s">
        <v>130</v>
      </c>
      <c r="C17" s="187">
        <v>493.24</v>
      </c>
      <c r="D17" s="187">
        <v>50.21</v>
      </c>
      <c r="E17" s="187">
        <v>9.57</v>
      </c>
      <c r="F17" s="187">
        <v>5678.08</v>
      </c>
      <c r="G17" s="187">
        <v>578.05999999999995</v>
      </c>
      <c r="H17" s="187">
        <v>110.14</v>
      </c>
      <c r="I17" s="187">
        <v>6171.32</v>
      </c>
      <c r="J17" s="187">
        <v>628.27</v>
      </c>
      <c r="K17" s="187">
        <v>119.71000000000001</v>
      </c>
      <c r="L17" s="187">
        <v>452.51</v>
      </c>
      <c r="M17" s="187">
        <v>46.07</v>
      </c>
      <c r="N17" s="187">
        <v>8.7799999999999994</v>
      </c>
      <c r="O17" s="187">
        <v>5135.2</v>
      </c>
      <c r="P17" s="187">
        <v>522.79</v>
      </c>
      <c r="Q17" s="187">
        <v>99.61</v>
      </c>
      <c r="R17" s="187">
        <v>5587.71</v>
      </c>
      <c r="S17" s="187">
        <v>568.86</v>
      </c>
      <c r="T17" s="187">
        <v>108.39</v>
      </c>
      <c r="U17" s="187">
        <v>11759.029999999999</v>
      </c>
      <c r="V17" s="187">
        <v>1197.1300000000001</v>
      </c>
      <c r="W17" s="187">
        <v>228.10000000000002</v>
      </c>
    </row>
    <row r="18" spans="1:23" ht="12.6" customHeight="1" x14ac:dyDescent="0.2">
      <c r="A18" s="185">
        <v>4</v>
      </c>
      <c r="B18" s="188" t="s">
        <v>128</v>
      </c>
      <c r="C18" s="187">
        <v>431.1</v>
      </c>
      <c r="D18" s="187">
        <v>43.89</v>
      </c>
      <c r="E18" s="187">
        <v>8.36</v>
      </c>
      <c r="F18" s="187">
        <v>186.81</v>
      </c>
      <c r="G18" s="187">
        <v>19.02</v>
      </c>
      <c r="H18" s="187">
        <v>3.62</v>
      </c>
      <c r="I18" s="187">
        <v>617.91000000000008</v>
      </c>
      <c r="J18" s="187">
        <v>62.91</v>
      </c>
      <c r="K18" s="187">
        <v>11.98</v>
      </c>
      <c r="L18" s="187">
        <v>436.63</v>
      </c>
      <c r="M18" s="187">
        <v>44.45</v>
      </c>
      <c r="N18" s="187">
        <v>8.4700000000000006</v>
      </c>
      <c r="O18" s="187">
        <v>189.21</v>
      </c>
      <c r="P18" s="187">
        <v>19.260000000000002</v>
      </c>
      <c r="Q18" s="187">
        <v>3.67</v>
      </c>
      <c r="R18" s="187">
        <v>625.84</v>
      </c>
      <c r="S18" s="187">
        <v>63.710000000000008</v>
      </c>
      <c r="T18" s="187">
        <v>12.14</v>
      </c>
      <c r="U18" s="187">
        <v>1243.75</v>
      </c>
      <c r="V18" s="187">
        <v>126.62</v>
      </c>
      <c r="W18" s="187">
        <v>24.12</v>
      </c>
    </row>
    <row r="19" spans="1:23" x14ac:dyDescent="0.2">
      <c r="A19" s="185">
        <v>5</v>
      </c>
      <c r="B19" s="186" t="s">
        <v>129</v>
      </c>
      <c r="C19" s="187">
        <v>250.77</v>
      </c>
      <c r="D19" s="187">
        <v>25.53</v>
      </c>
      <c r="E19" s="187">
        <v>4.8600000000000003</v>
      </c>
      <c r="F19" s="187">
        <v>0</v>
      </c>
      <c r="G19" s="187">
        <v>0</v>
      </c>
      <c r="H19" s="187">
        <v>0</v>
      </c>
      <c r="I19" s="187">
        <v>250.77</v>
      </c>
      <c r="J19" s="187">
        <v>25.53</v>
      </c>
      <c r="K19" s="187">
        <v>4.8600000000000003</v>
      </c>
      <c r="L19" s="187">
        <v>252.45</v>
      </c>
      <c r="M19" s="187">
        <v>25.7</v>
      </c>
      <c r="N19" s="187">
        <v>4.9000000000000004</v>
      </c>
      <c r="O19" s="187">
        <v>0</v>
      </c>
      <c r="P19" s="187">
        <v>0</v>
      </c>
      <c r="Q19" s="187">
        <v>0</v>
      </c>
      <c r="R19" s="187">
        <v>252.45</v>
      </c>
      <c r="S19" s="187">
        <v>25.7</v>
      </c>
      <c r="T19" s="187">
        <v>4.9000000000000004</v>
      </c>
      <c r="U19" s="187">
        <v>503.22</v>
      </c>
      <c r="V19" s="187">
        <v>51.230000000000004</v>
      </c>
      <c r="W19" s="187">
        <v>9.7600000000000016</v>
      </c>
    </row>
    <row r="20" spans="1:23" ht="12.75" customHeight="1" x14ac:dyDescent="0.2">
      <c r="A20" s="585" t="s">
        <v>245</v>
      </c>
      <c r="B20" s="586"/>
      <c r="C20" s="187"/>
      <c r="D20" s="187"/>
      <c r="E20" s="187"/>
      <c r="F20" s="187"/>
      <c r="G20" s="187"/>
      <c r="H20" s="187"/>
      <c r="I20" s="187"/>
      <c r="J20" s="187"/>
      <c r="K20" s="187"/>
      <c r="L20" s="187"/>
      <c r="M20" s="187"/>
      <c r="N20" s="187"/>
      <c r="O20" s="187"/>
      <c r="P20" s="187"/>
      <c r="Q20" s="187"/>
      <c r="R20" s="187"/>
      <c r="S20" s="187"/>
      <c r="T20" s="187"/>
      <c r="U20" s="187"/>
      <c r="V20" s="187"/>
      <c r="W20" s="187"/>
    </row>
    <row r="21" spans="1:23" x14ac:dyDescent="0.2">
      <c r="A21" s="185">
        <v>6</v>
      </c>
      <c r="B21" s="186" t="s">
        <v>131</v>
      </c>
      <c r="C21" s="187">
        <v>11289.9</v>
      </c>
      <c r="D21" s="187">
        <v>1149.3699999999999</v>
      </c>
      <c r="E21" s="187">
        <v>218.99</v>
      </c>
      <c r="F21" s="187">
        <v>7526.59</v>
      </c>
      <c r="G21" s="187">
        <v>766.25</v>
      </c>
      <c r="H21" s="187">
        <v>145.99</v>
      </c>
      <c r="I21" s="187">
        <v>18816.489999999998</v>
      </c>
      <c r="J21" s="187">
        <v>1915.62</v>
      </c>
      <c r="K21" s="187">
        <v>364.98</v>
      </c>
      <c r="L21" s="187"/>
      <c r="M21" s="187"/>
      <c r="N21" s="187"/>
      <c r="O21" s="187"/>
      <c r="P21" s="187"/>
      <c r="Q21" s="187"/>
      <c r="R21" s="187"/>
      <c r="S21" s="187"/>
      <c r="T21" s="187"/>
      <c r="U21" s="187">
        <v>18816.489999999998</v>
      </c>
      <c r="V21" s="187">
        <v>1915.62</v>
      </c>
      <c r="W21" s="187">
        <v>364.98</v>
      </c>
    </row>
    <row r="22" spans="1:23" x14ac:dyDescent="0.2">
      <c r="A22" s="185">
        <v>7</v>
      </c>
      <c r="B22" s="186" t="s">
        <v>132</v>
      </c>
      <c r="C22" s="187">
        <v>68.77</v>
      </c>
      <c r="D22" s="187">
        <v>7</v>
      </c>
      <c r="E22" s="187">
        <v>1.33</v>
      </c>
      <c r="F22" s="187">
        <v>45.84</v>
      </c>
      <c r="G22" s="187">
        <v>4.67</v>
      </c>
      <c r="H22" s="187">
        <v>0.89</v>
      </c>
      <c r="I22" s="187">
        <v>114.61</v>
      </c>
      <c r="J22" s="187">
        <v>11.67</v>
      </c>
      <c r="K22" s="187">
        <v>2.2200000000000002</v>
      </c>
      <c r="L22" s="187"/>
      <c r="M22" s="187"/>
      <c r="N22" s="187"/>
      <c r="O22" s="187"/>
      <c r="P22" s="187"/>
      <c r="Q22" s="187"/>
      <c r="R22" s="187"/>
      <c r="S22" s="187"/>
      <c r="T22" s="187"/>
      <c r="U22" s="187">
        <v>114.61</v>
      </c>
      <c r="V22" s="187">
        <v>11.67</v>
      </c>
      <c r="W22" s="187">
        <v>2.2200000000000002</v>
      </c>
    </row>
    <row r="23" spans="1:23" x14ac:dyDescent="0.2">
      <c r="A23" s="185">
        <v>8</v>
      </c>
      <c r="B23" s="186" t="s">
        <v>844</v>
      </c>
      <c r="C23" s="187"/>
      <c r="D23" s="187"/>
      <c r="E23" s="187"/>
      <c r="F23" s="187"/>
      <c r="G23" s="187"/>
      <c r="H23" s="187"/>
      <c r="I23" s="187"/>
      <c r="J23" s="187"/>
      <c r="K23" s="187"/>
      <c r="L23" s="187"/>
      <c r="M23" s="187"/>
      <c r="N23" s="187"/>
      <c r="O23" s="187"/>
      <c r="P23" s="187"/>
      <c r="Q23" s="187"/>
      <c r="R23" s="187"/>
      <c r="S23" s="187"/>
      <c r="T23" s="187"/>
      <c r="U23" s="187"/>
      <c r="V23" s="187"/>
      <c r="W23" s="187"/>
    </row>
    <row r="24" spans="1:23" x14ac:dyDescent="0.2">
      <c r="A24" s="185"/>
      <c r="B24" s="186"/>
      <c r="C24" s="187"/>
      <c r="D24" s="187"/>
      <c r="E24" s="187"/>
      <c r="F24" s="187"/>
      <c r="G24" s="187"/>
      <c r="H24" s="187"/>
      <c r="I24" s="187"/>
      <c r="J24" s="187"/>
      <c r="K24" s="187"/>
      <c r="L24" s="187"/>
      <c r="M24" s="187"/>
      <c r="N24" s="187"/>
      <c r="O24" s="187"/>
      <c r="P24" s="187"/>
      <c r="Q24" s="187"/>
      <c r="R24" s="187"/>
      <c r="S24" s="187"/>
      <c r="T24" s="187"/>
      <c r="U24" s="187"/>
      <c r="V24" s="187"/>
      <c r="W24" s="187"/>
    </row>
    <row r="25" spans="1:23" x14ac:dyDescent="0.2">
      <c r="A25" s="315">
        <v>9</v>
      </c>
      <c r="B25" s="186" t="s">
        <v>863</v>
      </c>
      <c r="C25" s="187"/>
      <c r="D25" s="187"/>
      <c r="E25" s="187"/>
      <c r="F25" s="187"/>
      <c r="G25" s="187"/>
      <c r="H25" s="187"/>
      <c r="I25" s="187"/>
      <c r="J25" s="187"/>
      <c r="K25" s="187"/>
      <c r="L25" s="187"/>
      <c r="M25" s="187"/>
      <c r="N25" s="187"/>
      <c r="O25" s="187"/>
      <c r="P25" s="187"/>
      <c r="Q25" s="187"/>
      <c r="R25" s="187"/>
      <c r="S25" s="187"/>
      <c r="T25" s="187"/>
      <c r="U25" s="187"/>
      <c r="V25" s="187"/>
      <c r="W25" s="187"/>
    </row>
    <row r="26" spans="1:23" ht="15" customHeight="1" x14ac:dyDescent="0.2">
      <c r="A26" s="583" t="s">
        <v>18</v>
      </c>
      <c r="B26" s="584"/>
      <c r="C26" s="184">
        <v>20897.150000000001</v>
      </c>
      <c r="D26" s="184">
        <v>2127.4399999999996</v>
      </c>
      <c r="E26" s="184">
        <v>405.33</v>
      </c>
      <c r="F26" s="184">
        <v>25055.510000000002</v>
      </c>
      <c r="G26" s="184">
        <v>2550.79</v>
      </c>
      <c r="H26" s="184">
        <v>486</v>
      </c>
      <c r="I26" s="184">
        <v>45952.66</v>
      </c>
      <c r="J26" s="184">
        <v>4678.2299999999996</v>
      </c>
      <c r="K26" s="184">
        <v>891.33000000000015</v>
      </c>
      <c r="L26" s="184">
        <v>9602.42</v>
      </c>
      <c r="M26" s="184">
        <v>977.57000000000016</v>
      </c>
      <c r="N26" s="184">
        <v>186.26</v>
      </c>
      <c r="O26" s="184">
        <v>10735.919999999998</v>
      </c>
      <c r="P26" s="184">
        <v>1092.97</v>
      </c>
      <c r="Q26" s="184">
        <v>208.24999999999997</v>
      </c>
      <c r="R26" s="184">
        <v>20338.34</v>
      </c>
      <c r="S26" s="184">
        <v>2070.54</v>
      </c>
      <c r="T26" s="184">
        <v>394.50999999999993</v>
      </c>
      <c r="U26" s="184">
        <v>66291</v>
      </c>
      <c r="V26" s="184">
        <v>6748.7699999999986</v>
      </c>
      <c r="W26" s="184">
        <v>1285.8399999999999</v>
      </c>
    </row>
    <row r="27" spans="1:23" ht="27.6" customHeight="1" x14ac:dyDescent="0.2">
      <c r="A27" s="582" t="s">
        <v>1028</v>
      </c>
      <c r="B27" s="582"/>
      <c r="C27" s="582"/>
      <c r="D27" s="582"/>
      <c r="E27" s="582"/>
      <c r="F27" s="582"/>
      <c r="G27" s="582"/>
      <c r="H27" s="582"/>
      <c r="I27" s="582"/>
      <c r="J27" s="582"/>
      <c r="K27" s="582"/>
      <c r="L27" s="582"/>
      <c r="M27" s="582"/>
      <c r="N27" s="582"/>
      <c r="O27" s="582"/>
      <c r="P27" s="582"/>
      <c r="Q27" s="582"/>
      <c r="R27" s="582"/>
      <c r="S27" s="582"/>
      <c r="T27" s="582"/>
      <c r="U27" s="582"/>
      <c r="V27" s="582"/>
      <c r="W27" s="582"/>
    </row>
    <row r="29" spans="1:23" x14ac:dyDescent="0.2">
      <c r="B29" s="174" t="s">
        <v>11</v>
      </c>
    </row>
    <row r="31" spans="1:23" x14ac:dyDescent="0.2">
      <c r="A31" s="606"/>
      <c r="B31" s="606"/>
      <c r="C31" s="606"/>
      <c r="D31" s="606"/>
      <c r="E31" s="606"/>
      <c r="F31" s="606"/>
      <c r="G31" s="606"/>
      <c r="H31" s="606"/>
      <c r="I31" s="606"/>
      <c r="J31" s="606"/>
      <c r="K31" s="606"/>
      <c r="L31" s="606"/>
      <c r="M31" s="606"/>
      <c r="N31" s="606"/>
      <c r="O31" s="606"/>
      <c r="P31" s="606"/>
      <c r="Q31" s="606"/>
      <c r="R31" s="606"/>
      <c r="S31" s="606"/>
      <c r="T31" s="606"/>
      <c r="U31" s="606"/>
    </row>
    <row r="33" spans="1:23" ht="15.75" x14ac:dyDescent="0.25">
      <c r="A33" s="189" t="s">
        <v>1033</v>
      </c>
      <c r="B33" s="189"/>
      <c r="C33" s="189"/>
      <c r="D33" s="189"/>
      <c r="E33" s="189"/>
      <c r="F33" s="189"/>
      <c r="G33" s="189"/>
      <c r="H33" s="189"/>
      <c r="I33" s="189"/>
      <c r="J33" s="189"/>
      <c r="K33" s="189"/>
      <c r="L33" s="189"/>
      <c r="M33" s="189"/>
      <c r="N33" s="189"/>
      <c r="P33" s="657" t="s">
        <v>901</v>
      </c>
      <c r="Q33" s="657"/>
      <c r="R33" s="657"/>
      <c r="S33" s="608"/>
      <c r="T33" s="608"/>
      <c r="U33" s="608"/>
    </row>
    <row r="34" spans="1:23" ht="15.75" customHeight="1" x14ac:dyDescent="0.2">
      <c r="A34" s="607"/>
      <c r="B34" s="607"/>
      <c r="C34" s="607"/>
      <c r="D34" s="607"/>
      <c r="E34" s="607"/>
      <c r="F34" s="607"/>
      <c r="G34" s="607"/>
      <c r="H34" s="607"/>
      <c r="I34" s="607"/>
      <c r="J34" s="607"/>
      <c r="K34" s="607"/>
      <c r="L34" s="607"/>
      <c r="M34" s="607"/>
      <c r="N34" s="607"/>
      <c r="O34" s="607"/>
      <c r="P34" s="34" t="s">
        <v>13</v>
      </c>
      <c r="Q34" s="34"/>
      <c r="R34" s="34"/>
      <c r="S34" s="607"/>
      <c r="T34" s="607"/>
      <c r="U34" s="607"/>
    </row>
    <row r="35" spans="1:23" ht="15.75" customHeight="1" x14ac:dyDescent="0.2">
      <c r="A35" s="607" t="s">
        <v>14</v>
      </c>
      <c r="B35" s="607"/>
      <c r="C35" s="607"/>
      <c r="D35" s="607"/>
      <c r="E35" s="607"/>
      <c r="F35" s="607"/>
      <c r="G35" s="607"/>
      <c r="H35" s="607"/>
      <c r="I35" s="607"/>
      <c r="J35" s="607"/>
      <c r="K35" s="607"/>
      <c r="L35" s="607"/>
      <c r="M35" s="607"/>
      <c r="N35" s="607"/>
      <c r="O35" s="607"/>
      <c r="P35" s="34" t="s">
        <v>902</v>
      </c>
      <c r="Q35" s="34"/>
      <c r="R35" s="34"/>
      <c r="S35" s="607"/>
      <c r="T35" s="607"/>
      <c r="U35" s="607"/>
    </row>
    <row r="36" spans="1:23" x14ac:dyDescent="0.2">
      <c r="P36" s="640" t="s">
        <v>85</v>
      </c>
      <c r="Q36" s="640"/>
      <c r="R36" s="640"/>
      <c r="S36" s="605"/>
      <c r="T36" s="605"/>
      <c r="U36" s="605"/>
      <c r="V36" s="605"/>
      <c r="W36" s="605"/>
    </row>
  </sheetData>
  <mergeCells count="2">
    <mergeCell ref="P33:R33"/>
    <mergeCell ref="P36:R36"/>
  </mergeCells>
  <printOptions horizontalCentered="1"/>
  <pageMargins left="0.70866141732283472" right="0.70866141732283472" top="0.23622047244094491" bottom="0" header="0.31496062992125984" footer="0.31496062992125984"/>
  <pageSetup paperSize="9" scale="64" orientation="landscape" r:id="rId1"/>
  <colBreaks count="1" manualBreakCount="1">
    <brk id="23" max="1048575" man="1"/>
  </col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view="pageBreakPreview" zoomScale="78" zoomScaleSheetLayoutView="78" workbookViewId="0">
      <selection activeCell="A30" sqref="A30"/>
    </sheetView>
  </sheetViews>
  <sheetFormatPr defaultColWidth="9.140625" defaultRowHeight="12.75" x14ac:dyDescent="0.2"/>
  <cols>
    <col min="1" max="1" width="7.42578125" style="165" customWidth="1"/>
    <col min="2" max="2" width="22.7109375" style="165" customWidth="1"/>
    <col min="3" max="3" width="11" style="165" customWidth="1"/>
    <col min="4" max="4" width="10" style="165" customWidth="1"/>
    <col min="5" max="5" width="11.85546875" style="165" customWidth="1"/>
    <col min="6" max="6" width="12.140625" style="165" customWidth="1"/>
    <col min="7" max="7" width="13.28515625" style="165" customWidth="1"/>
    <col min="8" max="8" width="14.5703125" style="165" customWidth="1"/>
    <col min="9" max="9" width="12.7109375" style="165" customWidth="1"/>
    <col min="10" max="10" width="14" style="165" customWidth="1"/>
    <col min="11" max="11" width="10.85546875" style="165" customWidth="1"/>
    <col min="12" max="12" width="11.5703125" style="165" customWidth="1"/>
    <col min="13" max="16384" width="9.140625" style="165"/>
  </cols>
  <sheetData>
    <row r="1" spans="1:16" s="86" customFormat="1" x14ac:dyDescent="0.2">
      <c r="E1" s="971"/>
      <c r="F1" s="971"/>
      <c r="G1" s="971"/>
      <c r="H1" s="971"/>
      <c r="I1" s="971"/>
      <c r="J1" s="300" t="s">
        <v>677</v>
      </c>
    </row>
    <row r="2" spans="1:16" s="86" customFormat="1" ht="15" x14ac:dyDescent="0.2">
      <c r="A2" s="972" t="s">
        <v>0</v>
      </c>
      <c r="B2" s="972"/>
      <c r="C2" s="972"/>
      <c r="D2" s="972"/>
      <c r="E2" s="972"/>
      <c r="F2" s="972"/>
      <c r="G2" s="972"/>
      <c r="H2" s="972"/>
      <c r="I2" s="972"/>
      <c r="J2" s="972"/>
    </row>
    <row r="3" spans="1:16" s="86" customFormat="1" ht="20.25" x14ac:dyDescent="0.3">
      <c r="A3" s="701" t="s">
        <v>705</v>
      </c>
      <c r="B3" s="701"/>
      <c r="C3" s="701"/>
      <c r="D3" s="701"/>
      <c r="E3" s="701"/>
      <c r="F3" s="701"/>
      <c r="G3" s="701"/>
      <c r="H3" s="701"/>
      <c r="I3" s="701"/>
      <c r="J3" s="701"/>
    </row>
    <row r="4" spans="1:16" s="86" customFormat="1" ht="14.25" customHeight="1" x14ac:dyDescent="0.2"/>
    <row r="5" spans="1:16" ht="19.5" customHeight="1" x14ac:dyDescent="0.25">
      <c r="A5" s="973" t="s">
        <v>779</v>
      </c>
      <c r="B5" s="973"/>
      <c r="C5" s="973"/>
      <c r="D5" s="973"/>
      <c r="E5" s="973"/>
      <c r="F5" s="973"/>
      <c r="G5" s="973"/>
      <c r="H5" s="973"/>
      <c r="I5" s="973"/>
      <c r="J5" s="973"/>
      <c r="K5" s="973"/>
      <c r="L5" s="973"/>
    </row>
    <row r="6" spans="1:16" ht="13.5" customHeight="1" x14ac:dyDescent="0.2">
      <c r="A6" s="301"/>
      <c r="B6" s="301"/>
      <c r="C6" s="301"/>
      <c r="D6" s="301"/>
      <c r="E6" s="301"/>
      <c r="F6" s="301"/>
      <c r="G6" s="301"/>
      <c r="H6" s="301"/>
      <c r="I6" s="301"/>
      <c r="J6" s="301"/>
    </row>
    <row r="7" spans="1:16" ht="0.75" customHeight="1" x14ac:dyDescent="0.2"/>
    <row r="8" spans="1:16" x14ac:dyDescent="0.2">
      <c r="A8" s="970" t="s">
        <v>1003</v>
      </c>
      <c r="B8" s="970"/>
      <c r="C8" s="302"/>
      <c r="H8" s="974" t="s">
        <v>782</v>
      </c>
      <c r="I8" s="974"/>
      <c r="J8" s="974"/>
      <c r="K8" s="974"/>
      <c r="L8" s="974"/>
    </row>
    <row r="9" spans="1:16" ht="18" customHeight="1" x14ac:dyDescent="0.2">
      <c r="A9" s="854" t="s">
        <v>2</v>
      </c>
      <c r="B9" s="854" t="s">
        <v>38</v>
      </c>
      <c r="C9" s="968" t="s">
        <v>678</v>
      </c>
      <c r="D9" s="968"/>
      <c r="E9" s="968" t="s">
        <v>127</v>
      </c>
      <c r="F9" s="968"/>
      <c r="G9" s="968" t="s">
        <v>679</v>
      </c>
      <c r="H9" s="968"/>
      <c r="I9" s="968" t="s">
        <v>128</v>
      </c>
      <c r="J9" s="968"/>
      <c r="K9" s="968" t="s">
        <v>129</v>
      </c>
      <c r="L9" s="968"/>
      <c r="O9" s="303"/>
      <c r="P9" s="304"/>
    </row>
    <row r="10" spans="1:16" ht="44.25" customHeight="1" x14ac:dyDescent="0.2">
      <c r="A10" s="854"/>
      <c r="B10" s="854"/>
      <c r="C10" s="90" t="s">
        <v>680</v>
      </c>
      <c r="D10" s="90" t="s">
        <v>681</v>
      </c>
      <c r="E10" s="90" t="s">
        <v>682</v>
      </c>
      <c r="F10" s="90" t="s">
        <v>683</v>
      </c>
      <c r="G10" s="90" t="s">
        <v>682</v>
      </c>
      <c r="H10" s="90" t="s">
        <v>683</v>
      </c>
      <c r="I10" s="90" t="s">
        <v>680</v>
      </c>
      <c r="J10" s="90" t="s">
        <v>681</v>
      </c>
      <c r="K10" s="90" t="s">
        <v>680</v>
      </c>
      <c r="L10" s="90" t="s">
        <v>681</v>
      </c>
    </row>
    <row r="11" spans="1:16" x14ac:dyDescent="0.2">
      <c r="A11" s="90">
        <v>1</v>
      </c>
      <c r="B11" s="90">
        <v>2</v>
      </c>
      <c r="C11" s="90">
        <v>3</v>
      </c>
      <c r="D11" s="90">
        <v>4</v>
      </c>
      <c r="E11" s="90">
        <v>5</v>
      </c>
      <c r="F11" s="90">
        <v>6</v>
      </c>
      <c r="G11" s="90">
        <v>7</v>
      </c>
      <c r="H11" s="90">
        <v>8</v>
      </c>
      <c r="I11" s="90">
        <v>9</v>
      </c>
      <c r="J11" s="90">
        <v>10</v>
      </c>
      <c r="K11" s="90">
        <v>11</v>
      </c>
      <c r="L11" s="90">
        <v>12</v>
      </c>
    </row>
    <row r="12" spans="1:16" ht="16.899999999999999" customHeight="1" x14ac:dyDescent="0.2">
      <c r="A12" s="305">
        <v>1</v>
      </c>
      <c r="B12" s="558" t="s">
        <v>887</v>
      </c>
      <c r="C12" s="303">
        <v>0</v>
      </c>
      <c r="D12" s="303">
        <v>0</v>
      </c>
      <c r="E12" s="303">
        <v>0</v>
      </c>
      <c r="F12" s="303">
        <v>0</v>
      </c>
      <c r="G12" s="303">
        <v>0</v>
      </c>
      <c r="H12" s="303">
        <v>0</v>
      </c>
      <c r="I12" s="303">
        <v>0</v>
      </c>
      <c r="J12" s="303">
        <v>0</v>
      </c>
      <c r="K12" s="303">
        <v>0</v>
      </c>
      <c r="L12" s="303"/>
    </row>
    <row r="13" spans="1:16" ht="16.899999999999999" customHeight="1" x14ac:dyDescent="0.2">
      <c r="A13" s="305">
        <v>2</v>
      </c>
      <c r="B13" s="558" t="s">
        <v>888</v>
      </c>
      <c r="C13" s="303">
        <v>0</v>
      </c>
      <c r="D13" s="303">
        <v>0</v>
      </c>
      <c r="E13" s="303">
        <v>0</v>
      </c>
      <c r="F13" s="303">
        <v>0</v>
      </c>
      <c r="G13" s="303">
        <v>0</v>
      </c>
      <c r="H13" s="303">
        <v>0</v>
      </c>
      <c r="I13" s="303">
        <v>0</v>
      </c>
      <c r="J13" s="303">
        <v>0</v>
      </c>
      <c r="K13" s="303">
        <v>0</v>
      </c>
      <c r="L13" s="303"/>
    </row>
    <row r="14" spans="1:16" ht="16.899999999999999" customHeight="1" x14ac:dyDescent="0.2">
      <c r="A14" s="305">
        <v>3</v>
      </c>
      <c r="B14" s="558" t="s">
        <v>889</v>
      </c>
      <c r="C14" s="303">
        <v>0</v>
      </c>
      <c r="D14" s="303">
        <v>0</v>
      </c>
      <c r="E14" s="303">
        <v>0</v>
      </c>
      <c r="F14" s="303">
        <v>0</v>
      </c>
      <c r="G14" s="303">
        <v>0</v>
      </c>
      <c r="H14" s="303">
        <v>0</v>
      </c>
      <c r="I14" s="303">
        <v>0</v>
      </c>
      <c r="J14" s="303">
        <v>0</v>
      </c>
      <c r="K14" s="303">
        <v>0</v>
      </c>
      <c r="L14" s="303"/>
    </row>
    <row r="15" spans="1:16" ht="16.899999999999999" customHeight="1" x14ac:dyDescent="0.2">
      <c r="A15" s="305">
        <v>4</v>
      </c>
      <c r="B15" s="558" t="s">
        <v>890</v>
      </c>
      <c r="C15" s="303">
        <v>0</v>
      </c>
      <c r="D15" s="303">
        <v>0</v>
      </c>
      <c r="E15" s="303">
        <v>0</v>
      </c>
      <c r="F15" s="303">
        <v>0</v>
      </c>
      <c r="G15" s="303">
        <v>0</v>
      </c>
      <c r="H15" s="303">
        <v>0</v>
      </c>
      <c r="I15" s="303">
        <v>0</v>
      </c>
      <c r="J15" s="303">
        <v>0</v>
      </c>
      <c r="K15" s="303">
        <v>0</v>
      </c>
      <c r="L15" s="303"/>
    </row>
    <row r="16" spans="1:16" ht="16.899999999999999" customHeight="1" x14ac:dyDescent="0.2">
      <c r="A16" s="305">
        <v>5</v>
      </c>
      <c r="B16" s="558" t="s">
        <v>891</v>
      </c>
      <c r="C16" s="303">
        <v>0</v>
      </c>
      <c r="D16" s="303">
        <v>0</v>
      </c>
      <c r="E16" s="303">
        <v>0</v>
      </c>
      <c r="F16" s="303">
        <v>0</v>
      </c>
      <c r="G16" s="303">
        <v>0</v>
      </c>
      <c r="H16" s="303">
        <v>0</v>
      </c>
      <c r="I16" s="303">
        <v>0</v>
      </c>
      <c r="J16" s="303">
        <v>0</v>
      </c>
      <c r="K16" s="303">
        <v>0</v>
      </c>
      <c r="L16" s="303"/>
    </row>
    <row r="17" spans="1:12" ht="16.899999999999999" customHeight="1" x14ac:dyDescent="0.2">
      <c r="A17" s="305">
        <v>6</v>
      </c>
      <c r="B17" s="558" t="s">
        <v>892</v>
      </c>
      <c r="C17" s="303">
        <v>0</v>
      </c>
      <c r="D17" s="303">
        <v>0</v>
      </c>
      <c r="E17" s="303">
        <v>0</v>
      </c>
      <c r="F17" s="303">
        <v>0</v>
      </c>
      <c r="G17" s="303">
        <v>0</v>
      </c>
      <c r="H17" s="303">
        <v>0</v>
      </c>
      <c r="I17" s="303">
        <v>0</v>
      </c>
      <c r="J17" s="303">
        <v>0</v>
      </c>
      <c r="K17" s="303">
        <v>0</v>
      </c>
      <c r="L17" s="303"/>
    </row>
    <row r="18" spans="1:12" ht="16.899999999999999" customHeight="1" x14ac:dyDescent="0.2">
      <c r="A18" s="305">
        <v>7</v>
      </c>
      <c r="B18" s="558" t="s">
        <v>893</v>
      </c>
      <c r="C18" s="303">
        <v>0</v>
      </c>
      <c r="D18" s="303">
        <v>0</v>
      </c>
      <c r="E18" s="303">
        <v>0</v>
      </c>
      <c r="F18" s="303">
        <v>0</v>
      </c>
      <c r="G18" s="303">
        <v>0</v>
      </c>
      <c r="H18" s="303">
        <v>0</v>
      </c>
      <c r="I18" s="303">
        <v>0</v>
      </c>
      <c r="J18" s="303">
        <v>0</v>
      </c>
      <c r="K18" s="303">
        <v>0</v>
      </c>
      <c r="L18" s="303"/>
    </row>
    <row r="19" spans="1:12" ht="16.899999999999999" customHeight="1" x14ac:dyDescent="0.2">
      <c r="A19" s="305">
        <v>8</v>
      </c>
      <c r="B19" s="558" t="s">
        <v>894</v>
      </c>
      <c r="C19" s="303">
        <v>0</v>
      </c>
      <c r="D19" s="303">
        <v>0</v>
      </c>
      <c r="E19" s="303">
        <v>0</v>
      </c>
      <c r="F19" s="303">
        <v>0</v>
      </c>
      <c r="G19" s="303">
        <v>0</v>
      </c>
      <c r="H19" s="303">
        <v>0</v>
      </c>
      <c r="I19" s="303">
        <v>0</v>
      </c>
      <c r="J19" s="303">
        <v>0</v>
      </c>
      <c r="K19" s="303">
        <v>0</v>
      </c>
      <c r="L19" s="303"/>
    </row>
    <row r="20" spans="1:12" ht="16.899999999999999" customHeight="1" x14ac:dyDescent="0.2">
      <c r="A20" s="305">
        <v>9</v>
      </c>
      <c r="B20" s="558" t="s">
        <v>895</v>
      </c>
      <c r="C20" s="303">
        <v>0</v>
      </c>
      <c r="D20" s="303">
        <v>0</v>
      </c>
      <c r="E20" s="303">
        <v>0</v>
      </c>
      <c r="F20" s="303">
        <v>0</v>
      </c>
      <c r="G20" s="303">
        <v>0</v>
      </c>
      <c r="H20" s="303">
        <v>0</v>
      </c>
      <c r="I20" s="303">
        <v>0</v>
      </c>
      <c r="J20" s="303">
        <v>0</v>
      </c>
      <c r="K20" s="303">
        <v>0</v>
      </c>
      <c r="L20" s="303"/>
    </row>
    <row r="21" spans="1:12" ht="16.899999999999999" customHeight="1" x14ac:dyDescent="0.2">
      <c r="A21" s="305">
        <v>10</v>
      </c>
      <c r="B21" s="558" t="s">
        <v>896</v>
      </c>
      <c r="C21" s="303">
        <v>0</v>
      </c>
      <c r="D21" s="303">
        <v>0</v>
      </c>
      <c r="E21" s="303">
        <v>0</v>
      </c>
      <c r="F21" s="303">
        <v>0</v>
      </c>
      <c r="G21" s="303">
        <v>0</v>
      </c>
      <c r="H21" s="303">
        <v>0</v>
      </c>
      <c r="I21" s="303">
        <v>0</v>
      </c>
      <c r="J21" s="303">
        <v>0</v>
      </c>
      <c r="K21" s="303">
        <v>0</v>
      </c>
      <c r="L21" s="303"/>
    </row>
    <row r="22" spans="1:12" ht="16.899999999999999" customHeight="1" x14ac:dyDescent="0.2">
      <c r="A22" s="305">
        <v>11</v>
      </c>
      <c r="B22" s="558" t="s">
        <v>897</v>
      </c>
      <c r="C22" s="303">
        <v>0</v>
      </c>
      <c r="D22" s="303">
        <v>0</v>
      </c>
      <c r="E22" s="303">
        <v>0</v>
      </c>
      <c r="F22" s="303">
        <v>0</v>
      </c>
      <c r="G22" s="303">
        <v>0</v>
      </c>
      <c r="H22" s="303">
        <v>0</v>
      </c>
      <c r="I22" s="303">
        <v>0</v>
      </c>
      <c r="J22" s="303">
        <v>0</v>
      </c>
      <c r="K22" s="303">
        <v>0</v>
      </c>
      <c r="L22" s="303"/>
    </row>
    <row r="23" spans="1:12" ht="16.899999999999999" customHeight="1" x14ac:dyDescent="0.2">
      <c r="A23" s="305">
        <v>12</v>
      </c>
      <c r="B23" s="558" t="s">
        <v>898</v>
      </c>
      <c r="C23" s="303">
        <v>0</v>
      </c>
      <c r="D23" s="303">
        <v>0</v>
      </c>
      <c r="E23" s="303">
        <v>0</v>
      </c>
      <c r="F23" s="303">
        <v>0</v>
      </c>
      <c r="G23" s="303">
        <v>0</v>
      </c>
      <c r="H23" s="303">
        <v>0</v>
      </c>
      <c r="I23" s="303">
        <v>0</v>
      </c>
      <c r="J23" s="303">
        <v>0</v>
      </c>
      <c r="K23" s="303">
        <v>0</v>
      </c>
      <c r="L23" s="303"/>
    </row>
    <row r="24" spans="1:12" ht="16.899999999999999" customHeight="1" x14ac:dyDescent="0.2">
      <c r="A24" s="305">
        <v>13</v>
      </c>
      <c r="B24" s="558" t="s">
        <v>899</v>
      </c>
      <c r="C24" s="303">
        <v>0</v>
      </c>
      <c r="D24" s="303">
        <v>0</v>
      </c>
      <c r="E24" s="303">
        <v>0</v>
      </c>
      <c r="F24" s="303">
        <v>0</v>
      </c>
      <c r="G24" s="303">
        <v>0</v>
      </c>
      <c r="H24" s="303">
        <v>0</v>
      </c>
      <c r="I24" s="303">
        <v>0</v>
      </c>
      <c r="J24" s="303">
        <v>0</v>
      </c>
      <c r="K24" s="303">
        <v>0</v>
      </c>
      <c r="L24" s="303"/>
    </row>
    <row r="25" spans="1:12" ht="16.899999999999999" customHeight="1" x14ac:dyDescent="0.2">
      <c r="A25" s="305">
        <v>14</v>
      </c>
      <c r="B25" s="558" t="s">
        <v>900</v>
      </c>
      <c r="C25" s="303">
        <v>0</v>
      </c>
      <c r="D25" s="303">
        <v>0</v>
      </c>
      <c r="E25" s="303">
        <v>0</v>
      </c>
      <c r="F25" s="303">
        <v>0</v>
      </c>
      <c r="G25" s="303">
        <v>0</v>
      </c>
      <c r="H25" s="303">
        <v>0</v>
      </c>
      <c r="I25" s="303">
        <v>0</v>
      </c>
      <c r="J25" s="303">
        <v>0</v>
      </c>
      <c r="K25" s="303">
        <v>0</v>
      </c>
      <c r="L25" s="303"/>
    </row>
    <row r="26" spans="1:12" ht="23.45" customHeight="1" x14ac:dyDescent="0.2">
      <c r="A26" s="869" t="s">
        <v>18</v>
      </c>
      <c r="B26" s="870"/>
      <c r="C26" s="303">
        <v>0</v>
      </c>
      <c r="D26" s="303">
        <v>0</v>
      </c>
      <c r="E26" s="303">
        <v>0</v>
      </c>
      <c r="F26" s="303">
        <v>0</v>
      </c>
      <c r="G26" s="303">
        <v>0</v>
      </c>
      <c r="H26" s="303">
        <v>0</v>
      </c>
      <c r="I26" s="303">
        <v>0</v>
      </c>
      <c r="J26" s="303">
        <v>0</v>
      </c>
      <c r="K26" s="303">
        <v>0</v>
      </c>
      <c r="L26" s="303"/>
    </row>
    <row r="27" spans="1:12" x14ac:dyDescent="0.2">
      <c r="A27" s="94"/>
      <c r="B27" s="117"/>
      <c r="C27" s="117"/>
      <c r="D27" s="304"/>
      <c r="E27" s="304"/>
      <c r="F27" s="304"/>
      <c r="G27" s="304"/>
      <c r="H27" s="304"/>
      <c r="I27" s="304"/>
      <c r="J27" s="304"/>
    </row>
    <row r="28" spans="1:12" x14ac:dyDescent="0.2">
      <c r="A28" s="94"/>
      <c r="B28" s="117"/>
      <c r="C28" s="117"/>
      <c r="D28" s="304"/>
      <c r="E28" s="304"/>
      <c r="F28" s="304"/>
      <c r="G28" s="304"/>
      <c r="H28" s="304"/>
      <c r="I28" s="304"/>
      <c r="J28" s="304"/>
    </row>
    <row r="29" spans="1:12" x14ac:dyDescent="0.2">
      <c r="A29" s="94"/>
      <c r="B29" s="117"/>
      <c r="C29" s="117"/>
      <c r="D29" s="304"/>
      <c r="E29" s="304"/>
      <c r="F29" s="304"/>
      <c r="G29" s="304"/>
      <c r="H29" s="304"/>
      <c r="I29" s="304"/>
      <c r="J29" s="304"/>
    </row>
    <row r="30" spans="1:12" ht="15.75" customHeight="1" x14ac:dyDescent="0.2">
      <c r="A30" s="97" t="s">
        <v>1033</v>
      </c>
      <c r="B30" s="97"/>
      <c r="C30" s="97"/>
      <c r="D30" s="97"/>
      <c r="E30" s="97"/>
      <c r="F30" s="97"/>
      <c r="G30" s="97"/>
      <c r="I30" s="967" t="s">
        <v>901</v>
      </c>
      <c r="J30" s="967"/>
    </row>
    <row r="31" spans="1:12" ht="12.75" customHeight="1" x14ac:dyDescent="0.2">
      <c r="A31" s="969" t="s">
        <v>685</v>
      </c>
      <c r="B31" s="969"/>
      <c r="C31" s="969"/>
      <c r="D31" s="969"/>
      <c r="E31" s="969"/>
      <c r="F31" s="969"/>
      <c r="G31" s="969"/>
      <c r="H31" s="969"/>
      <c r="I31" s="969"/>
      <c r="J31" s="969"/>
    </row>
    <row r="32" spans="1:12" ht="12.75" customHeight="1" x14ac:dyDescent="0.2">
      <c r="A32" s="307"/>
      <c r="B32" s="307"/>
      <c r="C32" s="307"/>
      <c r="D32" s="307"/>
      <c r="E32" s="307"/>
      <c r="F32" s="307"/>
      <c r="G32" s="307"/>
      <c r="H32" s="967" t="s">
        <v>919</v>
      </c>
      <c r="I32" s="967"/>
      <c r="J32" s="967"/>
      <c r="K32" s="967"/>
    </row>
    <row r="33" spans="1:10" x14ac:dyDescent="0.2">
      <c r="A33" s="97"/>
      <c r="B33" s="97"/>
      <c r="C33" s="97"/>
      <c r="E33" s="97"/>
      <c r="H33" s="970" t="s">
        <v>85</v>
      </c>
      <c r="I33" s="970"/>
      <c r="J33" s="970"/>
    </row>
    <row r="37" spans="1:10" x14ac:dyDescent="0.2">
      <c r="A37" s="966"/>
      <c r="B37" s="966"/>
      <c r="C37" s="966"/>
      <c r="D37" s="966"/>
      <c r="E37" s="966"/>
      <c r="F37" s="966"/>
      <c r="G37" s="966"/>
      <c r="H37" s="966"/>
      <c r="I37" s="966"/>
      <c r="J37" s="966"/>
    </row>
    <row r="39" spans="1:10" x14ac:dyDescent="0.2">
      <c r="A39" s="966"/>
      <c r="B39" s="966"/>
      <c r="C39" s="966"/>
      <c r="D39" s="966"/>
      <c r="E39" s="966"/>
      <c r="F39" s="966"/>
      <c r="G39" s="966"/>
      <c r="H39" s="966"/>
      <c r="I39" s="966"/>
      <c r="J39" s="966"/>
    </row>
  </sheetData>
  <mergeCells count="20">
    <mergeCell ref="E1:I1"/>
    <mergeCell ref="A2:J2"/>
    <mergeCell ref="A3:J3"/>
    <mergeCell ref="A8:B8"/>
    <mergeCell ref="A5:L5"/>
    <mergeCell ref="H8:L8"/>
    <mergeCell ref="A39:J39"/>
    <mergeCell ref="H32:K32"/>
    <mergeCell ref="A9:A10"/>
    <mergeCell ref="B9:B10"/>
    <mergeCell ref="C9:D9"/>
    <mergeCell ref="E9:F9"/>
    <mergeCell ref="G9:H9"/>
    <mergeCell ref="I9:J9"/>
    <mergeCell ref="K9:L9"/>
    <mergeCell ref="I30:J30"/>
    <mergeCell ref="A31:J31"/>
    <mergeCell ref="H33:J33"/>
    <mergeCell ref="A37:J37"/>
    <mergeCell ref="A26:B26"/>
  </mergeCells>
  <printOptions horizontalCentered="1"/>
  <pageMargins left="0.70866141732283472" right="0.70866141732283472" top="0.23622047244094491" bottom="0" header="0.31496062992125984" footer="0.31496062992125984"/>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view="pageBreakPreview" topLeftCell="A13" zoomScaleNormal="90" zoomScaleSheetLayoutView="100" workbookViewId="0">
      <selection activeCell="B27" sqref="B27"/>
    </sheetView>
  </sheetViews>
  <sheetFormatPr defaultRowHeight="12.75" x14ac:dyDescent="0.2"/>
  <cols>
    <col min="1" max="1" width="8.28515625" customWidth="1"/>
    <col min="2" max="2" width="23.140625" customWidth="1"/>
    <col min="3" max="3" width="17.28515625" customWidth="1"/>
    <col min="4" max="4" width="21" customWidth="1"/>
    <col min="5" max="5" width="21.140625" customWidth="1"/>
    <col min="6" max="6" width="20.7109375" customWidth="1"/>
    <col min="7" max="7" width="23.5703125" customWidth="1"/>
    <col min="8" max="8" width="17.42578125" customWidth="1"/>
  </cols>
  <sheetData>
    <row r="1" spans="1:8" ht="18" x14ac:dyDescent="0.35">
      <c r="A1" s="708" t="s">
        <v>0</v>
      </c>
      <c r="B1" s="708"/>
      <c r="C1" s="708"/>
      <c r="D1" s="708"/>
      <c r="E1" s="708"/>
      <c r="F1" s="708"/>
      <c r="G1" s="708"/>
      <c r="H1" s="198" t="s">
        <v>255</v>
      </c>
    </row>
    <row r="2" spans="1:8" ht="21" x14ac:dyDescent="0.35">
      <c r="A2" s="709" t="s">
        <v>705</v>
      </c>
      <c r="B2" s="709"/>
      <c r="C2" s="709"/>
      <c r="D2" s="709"/>
      <c r="E2" s="709"/>
      <c r="F2" s="709"/>
      <c r="G2" s="709"/>
      <c r="H2" s="709"/>
    </row>
    <row r="3" spans="1:8" ht="15" x14ac:dyDescent="0.3">
      <c r="A3" s="200"/>
      <c r="B3" s="200"/>
    </row>
    <row r="4" spans="1:8" ht="18" customHeight="1" x14ac:dyDescent="0.35">
      <c r="A4" s="710" t="s">
        <v>746</v>
      </c>
      <c r="B4" s="710"/>
      <c r="C4" s="710"/>
      <c r="D4" s="710"/>
      <c r="E4" s="710"/>
      <c r="F4" s="710"/>
      <c r="G4" s="710"/>
      <c r="H4" s="710"/>
    </row>
    <row r="5" spans="1:8" ht="15" x14ac:dyDescent="0.3">
      <c r="A5" s="201" t="s">
        <v>256</v>
      </c>
      <c r="B5" s="201" t="s">
        <v>903</v>
      </c>
    </row>
    <row r="6" spans="1:8" ht="15" x14ac:dyDescent="0.3">
      <c r="A6" s="201"/>
      <c r="B6" s="201"/>
      <c r="G6" s="711" t="s">
        <v>784</v>
      </c>
      <c r="H6" s="711"/>
    </row>
    <row r="7" spans="1:8" ht="59.25" customHeight="1" x14ac:dyDescent="0.2">
      <c r="A7" s="317" t="s">
        <v>2</v>
      </c>
      <c r="B7" s="317" t="s">
        <v>3</v>
      </c>
      <c r="C7" s="203" t="s">
        <v>257</v>
      </c>
      <c r="D7" s="203" t="s">
        <v>258</v>
      </c>
      <c r="E7" s="203" t="s">
        <v>259</v>
      </c>
      <c r="F7" s="203" t="s">
        <v>260</v>
      </c>
      <c r="G7" s="203" t="s">
        <v>261</v>
      </c>
      <c r="H7" s="203" t="s">
        <v>262</v>
      </c>
    </row>
    <row r="8" spans="1:8" s="198" customFormat="1" ht="15" x14ac:dyDescent="0.25">
      <c r="A8" s="204" t="s">
        <v>263</v>
      </c>
      <c r="B8" s="204" t="s">
        <v>264</v>
      </c>
      <c r="C8" s="204" t="s">
        <v>265</v>
      </c>
      <c r="D8" s="204" t="s">
        <v>266</v>
      </c>
      <c r="E8" s="204" t="s">
        <v>267</v>
      </c>
      <c r="F8" s="204" t="s">
        <v>268</v>
      </c>
      <c r="G8" s="204" t="s">
        <v>269</v>
      </c>
      <c r="H8" s="204" t="s">
        <v>270</v>
      </c>
    </row>
    <row r="9" spans="1:8" ht="18" x14ac:dyDescent="0.2">
      <c r="A9" s="18">
        <v>1</v>
      </c>
      <c r="B9" s="18" t="s">
        <v>887</v>
      </c>
      <c r="C9" s="335">
        <v>494</v>
      </c>
      <c r="D9" s="336">
        <v>36</v>
      </c>
      <c r="E9" s="336">
        <v>397</v>
      </c>
      <c r="F9" s="337">
        <v>927</v>
      </c>
      <c r="G9" s="337">
        <v>927</v>
      </c>
      <c r="H9" s="204"/>
    </row>
    <row r="10" spans="1:8" ht="18" x14ac:dyDescent="0.2">
      <c r="A10" s="18">
        <v>2</v>
      </c>
      <c r="B10" s="18" t="s">
        <v>888</v>
      </c>
      <c r="C10" s="335">
        <v>460</v>
      </c>
      <c r="D10" s="336">
        <v>54</v>
      </c>
      <c r="E10" s="336">
        <v>370</v>
      </c>
      <c r="F10" s="337">
        <v>884</v>
      </c>
      <c r="G10" s="337">
        <v>884</v>
      </c>
      <c r="H10" s="204"/>
    </row>
    <row r="11" spans="1:8" ht="18" x14ac:dyDescent="0.2">
      <c r="A11" s="18">
        <v>3</v>
      </c>
      <c r="B11" s="18" t="s">
        <v>889</v>
      </c>
      <c r="C11" s="335">
        <v>398</v>
      </c>
      <c r="D11" s="336">
        <v>30</v>
      </c>
      <c r="E11" s="336">
        <v>265</v>
      </c>
      <c r="F11" s="337">
        <v>693</v>
      </c>
      <c r="G11" s="337">
        <v>693</v>
      </c>
      <c r="H11" s="204"/>
    </row>
    <row r="12" spans="1:8" ht="18" x14ac:dyDescent="0.2">
      <c r="A12" s="18">
        <v>4</v>
      </c>
      <c r="B12" s="18" t="s">
        <v>890</v>
      </c>
      <c r="C12" s="335">
        <v>388</v>
      </c>
      <c r="D12" s="336">
        <v>29</v>
      </c>
      <c r="E12" s="336">
        <v>324</v>
      </c>
      <c r="F12" s="337">
        <v>741</v>
      </c>
      <c r="G12" s="337">
        <v>741</v>
      </c>
      <c r="H12" s="204"/>
    </row>
    <row r="13" spans="1:8" ht="18" x14ac:dyDescent="0.2">
      <c r="A13" s="18">
        <v>5</v>
      </c>
      <c r="B13" s="18" t="s">
        <v>891</v>
      </c>
      <c r="C13" s="335">
        <v>434</v>
      </c>
      <c r="D13" s="336">
        <v>32</v>
      </c>
      <c r="E13" s="336">
        <v>416</v>
      </c>
      <c r="F13" s="337">
        <v>882</v>
      </c>
      <c r="G13" s="337">
        <v>882</v>
      </c>
      <c r="H13" s="204"/>
    </row>
    <row r="14" spans="1:8" ht="18" x14ac:dyDescent="0.2">
      <c r="A14" s="18">
        <v>6</v>
      </c>
      <c r="B14" s="18" t="s">
        <v>892</v>
      </c>
      <c r="C14" s="335">
        <v>292</v>
      </c>
      <c r="D14" s="336">
        <v>32</v>
      </c>
      <c r="E14" s="336">
        <v>211</v>
      </c>
      <c r="F14" s="337">
        <v>535</v>
      </c>
      <c r="G14" s="337">
        <v>535</v>
      </c>
      <c r="H14" s="204"/>
    </row>
    <row r="15" spans="1:8" ht="18" x14ac:dyDescent="0.2">
      <c r="A15" s="18">
        <v>7</v>
      </c>
      <c r="B15" s="18" t="s">
        <v>893</v>
      </c>
      <c r="C15" s="335">
        <v>451</v>
      </c>
      <c r="D15" s="338">
        <v>38</v>
      </c>
      <c r="E15" s="338">
        <v>462</v>
      </c>
      <c r="F15" s="337">
        <v>951</v>
      </c>
      <c r="G15" s="337">
        <v>951</v>
      </c>
      <c r="H15" s="9"/>
    </row>
    <row r="16" spans="1:8" ht="18" x14ac:dyDescent="0.2">
      <c r="A16" s="18">
        <v>8</v>
      </c>
      <c r="B16" s="18" t="s">
        <v>894</v>
      </c>
      <c r="C16" s="335">
        <v>490</v>
      </c>
      <c r="D16" s="338">
        <v>42</v>
      </c>
      <c r="E16" s="338">
        <v>424</v>
      </c>
      <c r="F16" s="337">
        <v>956</v>
      </c>
      <c r="G16" s="337">
        <v>956</v>
      </c>
      <c r="H16" s="9"/>
    </row>
    <row r="17" spans="1:11" ht="18" x14ac:dyDescent="0.2">
      <c r="A17" s="18">
        <v>9</v>
      </c>
      <c r="B17" s="18" t="s">
        <v>895</v>
      </c>
      <c r="C17" s="335">
        <v>571</v>
      </c>
      <c r="D17" s="338">
        <v>45</v>
      </c>
      <c r="E17" s="338">
        <v>328</v>
      </c>
      <c r="F17" s="337">
        <v>944</v>
      </c>
      <c r="G17" s="337">
        <v>944</v>
      </c>
      <c r="H17" s="9"/>
    </row>
    <row r="18" spans="1:11" ht="18" x14ac:dyDescent="0.2">
      <c r="A18" s="18">
        <v>10</v>
      </c>
      <c r="B18" s="18" t="s">
        <v>896</v>
      </c>
      <c r="C18" s="335">
        <v>885</v>
      </c>
      <c r="D18" s="338">
        <v>78</v>
      </c>
      <c r="E18" s="338">
        <v>457</v>
      </c>
      <c r="F18" s="337">
        <v>1420</v>
      </c>
      <c r="G18" s="337">
        <v>1420</v>
      </c>
      <c r="H18" s="9"/>
    </row>
    <row r="19" spans="1:11" ht="18" x14ac:dyDescent="0.2">
      <c r="A19" s="18">
        <v>11</v>
      </c>
      <c r="B19" s="18" t="s">
        <v>897</v>
      </c>
      <c r="C19" s="335">
        <v>727</v>
      </c>
      <c r="D19" s="338">
        <v>66</v>
      </c>
      <c r="E19" s="338">
        <v>439</v>
      </c>
      <c r="F19" s="337">
        <v>1232</v>
      </c>
      <c r="G19" s="337">
        <v>1232</v>
      </c>
      <c r="H19" s="9"/>
    </row>
    <row r="20" spans="1:11" ht="18" x14ac:dyDescent="0.2">
      <c r="A20" s="18">
        <v>12</v>
      </c>
      <c r="B20" s="18" t="s">
        <v>898</v>
      </c>
      <c r="C20" s="335">
        <v>168</v>
      </c>
      <c r="D20" s="338">
        <v>23</v>
      </c>
      <c r="E20" s="338">
        <v>130</v>
      </c>
      <c r="F20" s="337">
        <v>321</v>
      </c>
      <c r="G20" s="337">
        <v>321</v>
      </c>
      <c r="H20" s="9"/>
    </row>
    <row r="21" spans="1:11" ht="18" x14ac:dyDescent="0.2">
      <c r="A21" s="18">
        <v>13</v>
      </c>
      <c r="B21" s="18" t="s">
        <v>899</v>
      </c>
      <c r="C21" s="335">
        <v>738</v>
      </c>
      <c r="D21" s="338">
        <v>72</v>
      </c>
      <c r="E21" s="338">
        <v>467</v>
      </c>
      <c r="F21" s="337">
        <v>1277</v>
      </c>
      <c r="G21" s="337">
        <v>1277</v>
      </c>
      <c r="H21" s="9"/>
    </row>
    <row r="22" spans="1:11" ht="18" x14ac:dyDescent="0.2">
      <c r="A22" s="18">
        <v>14</v>
      </c>
      <c r="B22" s="18" t="s">
        <v>900</v>
      </c>
      <c r="C22" s="335">
        <v>308</v>
      </c>
      <c r="D22" s="338">
        <v>28</v>
      </c>
      <c r="E22" s="338">
        <v>242</v>
      </c>
      <c r="F22" s="337">
        <v>578</v>
      </c>
      <c r="G22" s="337">
        <v>578</v>
      </c>
      <c r="H22" s="9"/>
    </row>
    <row r="23" spans="1:11" ht="15.75" x14ac:dyDescent="0.25">
      <c r="A23" s="18"/>
      <c r="B23" s="334" t="s">
        <v>18</v>
      </c>
      <c r="C23" s="339">
        <v>6804</v>
      </c>
      <c r="D23" s="339">
        <v>605</v>
      </c>
      <c r="E23" s="339">
        <v>4932</v>
      </c>
      <c r="F23" s="339">
        <v>12341</v>
      </c>
      <c r="G23" s="339">
        <v>12341</v>
      </c>
      <c r="H23" s="9"/>
    </row>
    <row r="25" spans="1:11" x14ac:dyDescent="0.2">
      <c r="A25" s="206" t="s">
        <v>271</v>
      </c>
    </row>
    <row r="28" spans="1:11" ht="15" customHeight="1" x14ac:dyDescent="0.2">
      <c r="A28" s="207"/>
      <c r="B28" s="207"/>
      <c r="C28" s="207"/>
      <c r="D28" s="207"/>
      <c r="E28" s="207"/>
      <c r="F28" s="706" t="s">
        <v>901</v>
      </c>
      <c r="G28" s="706"/>
      <c r="H28" s="208"/>
    </row>
    <row r="29" spans="1:11" ht="15" customHeight="1" x14ac:dyDescent="0.2">
      <c r="A29" s="207"/>
      <c r="B29" s="207"/>
      <c r="C29" s="207"/>
      <c r="D29" s="207"/>
      <c r="E29" s="207"/>
      <c r="F29" s="706" t="s">
        <v>13</v>
      </c>
      <c r="G29" s="706"/>
      <c r="H29" s="706"/>
    </row>
    <row r="30" spans="1:11" ht="15" customHeight="1" x14ac:dyDescent="0.2">
      <c r="A30" s="207"/>
      <c r="B30" s="207"/>
      <c r="C30" s="207"/>
      <c r="D30" s="207"/>
      <c r="E30" s="207"/>
      <c r="F30" s="706" t="s">
        <v>902</v>
      </c>
      <c r="G30" s="706"/>
      <c r="H30" s="706"/>
    </row>
    <row r="31" spans="1:11" x14ac:dyDescent="0.2">
      <c r="A31" s="207" t="s">
        <v>1032</v>
      </c>
      <c r="C31" s="207"/>
      <c r="D31" s="207"/>
      <c r="E31" s="207"/>
      <c r="F31" s="707" t="s">
        <v>85</v>
      </c>
      <c r="G31" s="707"/>
      <c r="H31" s="209"/>
    </row>
    <row r="32" spans="1:11" x14ac:dyDescent="0.2">
      <c r="A32" s="207"/>
      <c r="B32" s="207"/>
      <c r="C32" s="207"/>
      <c r="D32" s="207"/>
      <c r="E32" s="207"/>
      <c r="F32" s="207"/>
      <c r="G32" s="207"/>
      <c r="H32" s="207"/>
      <c r="I32" s="207"/>
      <c r="J32" s="207"/>
      <c r="K32" s="207"/>
    </row>
  </sheetData>
  <mergeCells count="8">
    <mergeCell ref="F30:H30"/>
    <mergeCell ref="F31:G31"/>
    <mergeCell ref="A1:G1"/>
    <mergeCell ref="A2:H2"/>
    <mergeCell ref="A4:H4"/>
    <mergeCell ref="G6:H6"/>
    <mergeCell ref="F28:G28"/>
    <mergeCell ref="F29:H29"/>
  </mergeCells>
  <printOptions horizontalCentered="1"/>
  <pageMargins left="0.70866141732283472" right="0.70866141732283472" top="0.23622047244094491" bottom="0" header="0.31496062992125984" footer="0.31496062992125984"/>
  <pageSetup paperSize="9" scale="87"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view="pageBreakPreview" zoomScaleSheetLayoutView="100" workbookViewId="0">
      <selection activeCell="C24" sqref="C24"/>
    </sheetView>
  </sheetViews>
  <sheetFormatPr defaultColWidth="9.140625" defaultRowHeight="12.75" x14ac:dyDescent="0.2"/>
  <cols>
    <col min="1" max="1" width="7.42578125" style="165" customWidth="1"/>
    <col min="2" max="2" width="22.7109375" style="165" customWidth="1"/>
    <col min="3" max="3" width="11" style="165" customWidth="1"/>
    <col min="4" max="4" width="10" style="165" customWidth="1"/>
    <col min="5" max="5" width="11.85546875" style="165" customWidth="1"/>
    <col min="6" max="6" width="12.140625" style="165" customWidth="1"/>
    <col min="7" max="7" width="13.28515625" style="165" customWidth="1"/>
    <col min="8" max="8" width="14.5703125" style="165" customWidth="1"/>
    <col min="9" max="9" width="12" style="165" customWidth="1"/>
    <col min="10" max="10" width="13.140625" style="165" customWidth="1"/>
    <col min="11" max="11" width="12.140625" style="165" customWidth="1"/>
    <col min="12" max="12" width="12" style="165" customWidth="1"/>
    <col min="13" max="16384" width="9.140625" style="165"/>
  </cols>
  <sheetData>
    <row r="1" spans="1:16" s="86" customFormat="1" x14ac:dyDescent="0.2">
      <c r="E1" s="971"/>
      <c r="F1" s="971"/>
      <c r="G1" s="971"/>
      <c r="H1" s="971"/>
      <c r="I1" s="971"/>
      <c r="J1" s="300" t="s">
        <v>684</v>
      </c>
    </row>
    <row r="2" spans="1:16" s="86" customFormat="1" ht="15" x14ac:dyDescent="0.2">
      <c r="A2" s="972" t="s">
        <v>0</v>
      </c>
      <c r="B2" s="972"/>
      <c r="C2" s="972"/>
      <c r="D2" s="972"/>
      <c r="E2" s="972"/>
      <c r="F2" s="972"/>
      <c r="G2" s="972"/>
      <c r="H2" s="972"/>
      <c r="I2" s="972"/>
      <c r="J2" s="972"/>
    </row>
    <row r="3" spans="1:16" s="86" customFormat="1" ht="20.25" x14ac:dyDescent="0.3">
      <c r="A3" s="701" t="s">
        <v>705</v>
      </c>
      <c r="B3" s="701"/>
      <c r="C3" s="701"/>
      <c r="D3" s="701"/>
      <c r="E3" s="701"/>
      <c r="F3" s="701"/>
      <c r="G3" s="701"/>
      <c r="H3" s="701"/>
      <c r="I3" s="701"/>
      <c r="J3" s="701"/>
    </row>
    <row r="4" spans="1:16" s="86" customFormat="1" ht="14.25" customHeight="1" x14ac:dyDescent="0.2"/>
    <row r="5" spans="1:16" ht="16.5" customHeight="1" x14ac:dyDescent="0.25">
      <c r="A5" s="973" t="s">
        <v>780</v>
      </c>
      <c r="B5" s="973"/>
      <c r="C5" s="973"/>
      <c r="D5" s="973"/>
      <c r="E5" s="973"/>
      <c r="F5" s="973"/>
      <c r="G5" s="973"/>
      <c r="H5" s="973"/>
      <c r="I5" s="973"/>
      <c r="J5" s="973"/>
      <c r="K5" s="973"/>
      <c r="L5" s="973"/>
    </row>
    <row r="6" spans="1:16" ht="13.5" customHeight="1" x14ac:dyDescent="0.2">
      <c r="A6" s="301"/>
      <c r="B6" s="301"/>
      <c r="C6" s="301"/>
      <c r="D6" s="301"/>
      <c r="E6" s="301"/>
      <c r="F6" s="301"/>
      <c r="G6" s="301"/>
      <c r="H6" s="301"/>
      <c r="I6" s="301"/>
      <c r="J6" s="301"/>
    </row>
    <row r="7" spans="1:16" ht="0.75" customHeight="1" x14ac:dyDescent="0.2"/>
    <row r="8" spans="1:16" x14ac:dyDescent="0.2">
      <c r="A8" s="970" t="s">
        <v>1004</v>
      </c>
      <c r="B8" s="970"/>
      <c r="C8" s="302"/>
      <c r="H8" s="974" t="s">
        <v>782</v>
      </c>
      <c r="I8" s="974"/>
      <c r="J8" s="974"/>
      <c r="K8" s="974"/>
      <c r="L8" s="974"/>
    </row>
    <row r="9" spans="1:16" ht="21" customHeight="1" x14ac:dyDescent="0.2">
      <c r="A9" s="854" t="s">
        <v>2</v>
      </c>
      <c r="B9" s="854" t="s">
        <v>38</v>
      </c>
      <c r="C9" s="968" t="s">
        <v>678</v>
      </c>
      <c r="D9" s="968"/>
      <c r="E9" s="968" t="s">
        <v>127</v>
      </c>
      <c r="F9" s="968"/>
      <c r="G9" s="968" t="s">
        <v>679</v>
      </c>
      <c r="H9" s="968"/>
      <c r="I9" s="968" t="s">
        <v>128</v>
      </c>
      <c r="J9" s="968"/>
      <c r="K9" s="968" t="s">
        <v>129</v>
      </c>
      <c r="L9" s="968"/>
      <c r="O9" s="303"/>
      <c r="P9" s="304"/>
    </row>
    <row r="10" spans="1:16" ht="45" customHeight="1" x14ac:dyDescent="0.2">
      <c r="A10" s="854"/>
      <c r="B10" s="854"/>
      <c r="C10" s="90" t="s">
        <v>680</v>
      </c>
      <c r="D10" s="90" t="s">
        <v>681</v>
      </c>
      <c r="E10" s="90" t="s">
        <v>682</v>
      </c>
      <c r="F10" s="90" t="s">
        <v>683</v>
      </c>
      <c r="G10" s="90" t="s">
        <v>682</v>
      </c>
      <c r="H10" s="90" t="s">
        <v>683</v>
      </c>
      <c r="I10" s="90" t="s">
        <v>680</v>
      </c>
      <c r="J10" s="90" t="s">
        <v>681</v>
      </c>
      <c r="K10" s="90" t="s">
        <v>680</v>
      </c>
      <c r="L10" s="90" t="s">
        <v>681</v>
      </c>
    </row>
    <row r="11" spans="1:16" x14ac:dyDescent="0.2">
      <c r="A11" s="90">
        <v>1</v>
      </c>
      <c r="B11" s="90">
        <v>2</v>
      </c>
      <c r="C11" s="90">
        <v>3</v>
      </c>
      <c r="D11" s="90">
        <v>4</v>
      </c>
      <c r="E11" s="90">
        <v>5</v>
      </c>
      <c r="F11" s="90">
        <v>6</v>
      </c>
      <c r="G11" s="90">
        <v>7</v>
      </c>
      <c r="H11" s="90">
        <v>8</v>
      </c>
      <c r="I11" s="90">
        <v>9</v>
      </c>
      <c r="J11" s="90">
        <v>10</v>
      </c>
      <c r="K11" s="90">
        <v>11</v>
      </c>
      <c r="L11" s="90">
        <v>12</v>
      </c>
    </row>
    <row r="12" spans="1:16" x14ac:dyDescent="0.2">
      <c r="A12" s="305">
        <v>1</v>
      </c>
      <c r="B12" s="558" t="s">
        <v>887</v>
      </c>
      <c r="C12" s="303">
        <v>0</v>
      </c>
      <c r="D12" s="303">
        <v>0</v>
      </c>
      <c r="E12" s="303">
        <v>0</v>
      </c>
      <c r="F12" s="303">
        <v>0</v>
      </c>
      <c r="G12" s="303">
        <v>0</v>
      </c>
      <c r="H12" s="303">
        <v>0</v>
      </c>
      <c r="I12" s="303">
        <v>0</v>
      </c>
      <c r="J12" s="303">
        <v>0</v>
      </c>
      <c r="K12" s="303">
        <v>0</v>
      </c>
      <c r="L12" s="303">
        <v>0</v>
      </c>
    </row>
    <row r="13" spans="1:16" x14ac:dyDescent="0.2">
      <c r="A13" s="305">
        <v>2</v>
      </c>
      <c r="B13" s="558" t="s">
        <v>888</v>
      </c>
      <c r="C13" s="303">
        <v>0</v>
      </c>
      <c r="D13" s="303">
        <v>0</v>
      </c>
      <c r="E13" s="303">
        <v>0</v>
      </c>
      <c r="F13" s="303">
        <v>0</v>
      </c>
      <c r="G13" s="303">
        <v>0</v>
      </c>
      <c r="H13" s="303">
        <v>0</v>
      </c>
      <c r="I13" s="303">
        <v>0</v>
      </c>
      <c r="J13" s="303">
        <v>0</v>
      </c>
      <c r="K13" s="303">
        <v>0</v>
      </c>
      <c r="L13" s="303">
        <v>0</v>
      </c>
    </row>
    <row r="14" spans="1:16" x14ac:dyDescent="0.2">
      <c r="A14" s="305">
        <v>3</v>
      </c>
      <c r="B14" s="558" t="s">
        <v>889</v>
      </c>
      <c r="C14" s="303">
        <v>0</v>
      </c>
      <c r="D14" s="303">
        <v>0</v>
      </c>
      <c r="E14" s="303">
        <v>0</v>
      </c>
      <c r="F14" s="303">
        <v>0</v>
      </c>
      <c r="G14" s="303">
        <v>0</v>
      </c>
      <c r="H14" s="303">
        <v>0</v>
      </c>
      <c r="I14" s="303">
        <v>0</v>
      </c>
      <c r="J14" s="303">
        <v>0</v>
      </c>
      <c r="K14" s="303">
        <v>0</v>
      </c>
      <c r="L14" s="303">
        <v>0</v>
      </c>
    </row>
    <row r="15" spans="1:16" x14ac:dyDescent="0.2">
      <c r="A15" s="305">
        <v>4</v>
      </c>
      <c r="B15" s="558" t="s">
        <v>890</v>
      </c>
      <c r="C15" s="303">
        <v>0</v>
      </c>
      <c r="D15" s="303">
        <v>0</v>
      </c>
      <c r="E15" s="303">
        <v>0</v>
      </c>
      <c r="F15" s="303">
        <v>0</v>
      </c>
      <c r="G15" s="303">
        <v>0</v>
      </c>
      <c r="H15" s="303">
        <v>0</v>
      </c>
      <c r="I15" s="303">
        <v>0</v>
      </c>
      <c r="J15" s="303">
        <v>0</v>
      </c>
      <c r="K15" s="303">
        <v>0</v>
      </c>
      <c r="L15" s="303">
        <v>0</v>
      </c>
    </row>
    <row r="16" spans="1:16" x14ac:dyDescent="0.2">
      <c r="A16" s="305">
        <v>5</v>
      </c>
      <c r="B16" s="558" t="s">
        <v>891</v>
      </c>
      <c r="C16" s="303">
        <v>0</v>
      </c>
      <c r="D16" s="303">
        <v>0</v>
      </c>
      <c r="E16" s="303">
        <v>0</v>
      </c>
      <c r="F16" s="303">
        <v>0</v>
      </c>
      <c r="G16" s="303">
        <v>0</v>
      </c>
      <c r="H16" s="303">
        <v>0</v>
      </c>
      <c r="I16" s="303">
        <v>0</v>
      </c>
      <c r="J16" s="303">
        <v>0</v>
      </c>
      <c r="K16" s="303">
        <v>0</v>
      </c>
      <c r="L16" s="303">
        <v>0</v>
      </c>
    </row>
    <row r="17" spans="1:12" x14ac:dyDescent="0.2">
      <c r="A17" s="305">
        <v>6</v>
      </c>
      <c r="B17" s="558" t="s">
        <v>892</v>
      </c>
      <c r="C17" s="303">
        <v>0</v>
      </c>
      <c r="D17" s="303">
        <v>0</v>
      </c>
      <c r="E17" s="303">
        <v>0</v>
      </c>
      <c r="F17" s="303">
        <v>0</v>
      </c>
      <c r="G17" s="303">
        <v>0</v>
      </c>
      <c r="H17" s="303">
        <v>0</v>
      </c>
      <c r="I17" s="303">
        <v>0</v>
      </c>
      <c r="J17" s="303">
        <v>0</v>
      </c>
      <c r="K17" s="303">
        <v>0</v>
      </c>
      <c r="L17" s="303">
        <v>0</v>
      </c>
    </row>
    <row r="18" spans="1:12" x14ac:dyDescent="0.2">
      <c r="A18" s="305">
        <v>7</v>
      </c>
      <c r="B18" s="558" t="s">
        <v>893</v>
      </c>
      <c r="C18" s="303">
        <v>0</v>
      </c>
      <c r="D18" s="303">
        <v>0</v>
      </c>
      <c r="E18" s="303">
        <v>0</v>
      </c>
      <c r="F18" s="303">
        <v>0</v>
      </c>
      <c r="G18" s="303">
        <v>0</v>
      </c>
      <c r="H18" s="303">
        <v>0</v>
      </c>
      <c r="I18" s="303">
        <v>0</v>
      </c>
      <c r="J18" s="303">
        <v>0</v>
      </c>
      <c r="K18" s="303">
        <v>0</v>
      </c>
      <c r="L18" s="303">
        <v>0</v>
      </c>
    </row>
    <row r="19" spans="1:12" x14ac:dyDescent="0.2">
      <c r="A19" s="305">
        <v>8</v>
      </c>
      <c r="B19" s="558" t="s">
        <v>894</v>
      </c>
      <c r="C19" s="303">
        <v>0</v>
      </c>
      <c r="D19" s="303">
        <v>0</v>
      </c>
      <c r="E19" s="303">
        <v>0</v>
      </c>
      <c r="F19" s="303">
        <v>0</v>
      </c>
      <c r="G19" s="303">
        <v>0</v>
      </c>
      <c r="H19" s="303">
        <v>0</v>
      </c>
      <c r="I19" s="303">
        <v>0</v>
      </c>
      <c r="J19" s="303">
        <v>0</v>
      </c>
      <c r="K19" s="303">
        <v>0</v>
      </c>
      <c r="L19" s="303">
        <v>0</v>
      </c>
    </row>
    <row r="20" spans="1:12" x14ac:dyDescent="0.2">
      <c r="A20" s="305">
        <v>9</v>
      </c>
      <c r="B20" s="558" t="s">
        <v>895</v>
      </c>
      <c r="C20" s="303">
        <v>0</v>
      </c>
      <c r="D20" s="303">
        <v>0</v>
      </c>
      <c r="E20" s="303">
        <v>0</v>
      </c>
      <c r="F20" s="303">
        <v>0</v>
      </c>
      <c r="G20" s="303">
        <v>0</v>
      </c>
      <c r="H20" s="303">
        <v>0</v>
      </c>
      <c r="I20" s="303">
        <v>0</v>
      </c>
      <c r="J20" s="303">
        <v>0</v>
      </c>
      <c r="K20" s="303">
        <v>0</v>
      </c>
      <c r="L20" s="303">
        <v>0</v>
      </c>
    </row>
    <row r="21" spans="1:12" x14ac:dyDescent="0.2">
      <c r="A21" s="305">
        <v>10</v>
      </c>
      <c r="B21" s="558" t="s">
        <v>896</v>
      </c>
      <c r="C21" s="303">
        <v>0</v>
      </c>
      <c r="D21" s="303">
        <v>0</v>
      </c>
      <c r="E21" s="303">
        <v>0</v>
      </c>
      <c r="F21" s="303">
        <v>0</v>
      </c>
      <c r="G21" s="303">
        <v>0</v>
      </c>
      <c r="H21" s="303">
        <v>0</v>
      </c>
      <c r="I21" s="303">
        <v>0</v>
      </c>
      <c r="J21" s="303">
        <v>0</v>
      </c>
      <c r="K21" s="303">
        <v>0</v>
      </c>
      <c r="L21" s="303">
        <v>0</v>
      </c>
    </row>
    <row r="22" spans="1:12" x14ac:dyDescent="0.2">
      <c r="A22" s="305">
        <v>11</v>
      </c>
      <c r="B22" s="558" t="s">
        <v>897</v>
      </c>
      <c r="C22" s="303">
        <v>0</v>
      </c>
      <c r="D22" s="303">
        <v>0</v>
      </c>
      <c r="E22" s="303">
        <v>0</v>
      </c>
      <c r="F22" s="303">
        <v>0</v>
      </c>
      <c r="G22" s="303">
        <v>0</v>
      </c>
      <c r="H22" s="303">
        <v>0</v>
      </c>
      <c r="I22" s="303">
        <v>0</v>
      </c>
      <c r="J22" s="303">
        <v>0</v>
      </c>
      <c r="K22" s="303">
        <v>0</v>
      </c>
      <c r="L22" s="303">
        <v>0</v>
      </c>
    </row>
    <row r="23" spans="1:12" x14ac:dyDescent="0.2">
      <c r="A23" s="305">
        <v>12</v>
      </c>
      <c r="B23" s="558" t="s">
        <v>898</v>
      </c>
      <c r="C23" s="303">
        <v>0</v>
      </c>
      <c r="D23" s="303">
        <v>0</v>
      </c>
      <c r="E23" s="303">
        <v>0</v>
      </c>
      <c r="F23" s="303">
        <v>0</v>
      </c>
      <c r="G23" s="303">
        <v>0</v>
      </c>
      <c r="H23" s="303">
        <v>0</v>
      </c>
      <c r="I23" s="303">
        <v>0</v>
      </c>
      <c r="J23" s="303">
        <v>0</v>
      </c>
      <c r="K23" s="303">
        <v>0</v>
      </c>
      <c r="L23" s="303">
        <v>0</v>
      </c>
    </row>
    <row r="24" spans="1:12" x14ac:dyDescent="0.2">
      <c r="A24" s="305">
        <v>13</v>
      </c>
      <c r="B24" s="558" t="s">
        <v>899</v>
      </c>
      <c r="C24" s="303">
        <v>0</v>
      </c>
      <c r="D24" s="303">
        <v>0</v>
      </c>
      <c r="E24" s="303">
        <v>0</v>
      </c>
      <c r="F24" s="303">
        <v>0</v>
      </c>
      <c r="G24" s="303">
        <v>0</v>
      </c>
      <c r="H24" s="303">
        <v>0</v>
      </c>
      <c r="I24" s="303">
        <v>0</v>
      </c>
      <c r="J24" s="303">
        <v>0</v>
      </c>
      <c r="K24" s="303">
        <v>0</v>
      </c>
      <c r="L24" s="303">
        <v>0</v>
      </c>
    </row>
    <row r="25" spans="1:12" x14ac:dyDescent="0.2">
      <c r="A25" s="305">
        <v>14</v>
      </c>
      <c r="B25" s="558" t="s">
        <v>900</v>
      </c>
      <c r="C25" s="303">
        <v>0</v>
      </c>
      <c r="D25" s="303">
        <v>0</v>
      </c>
      <c r="E25" s="303">
        <v>0</v>
      </c>
      <c r="F25" s="303">
        <v>0</v>
      </c>
      <c r="G25" s="303">
        <v>0</v>
      </c>
      <c r="H25" s="303">
        <v>0</v>
      </c>
      <c r="I25" s="303">
        <v>0</v>
      </c>
      <c r="J25" s="303">
        <v>0</v>
      </c>
      <c r="K25" s="303">
        <v>0</v>
      </c>
      <c r="L25" s="303">
        <v>0</v>
      </c>
    </row>
    <row r="26" spans="1:12" x14ac:dyDescent="0.2">
      <c r="A26" s="869" t="s">
        <v>18</v>
      </c>
      <c r="B26" s="870"/>
      <c r="C26" s="303">
        <v>0</v>
      </c>
      <c r="D26" s="303">
        <v>0</v>
      </c>
      <c r="E26" s="303">
        <v>0</v>
      </c>
      <c r="F26" s="303">
        <v>0</v>
      </c>
      <c r="G26" s="303">
        <v>0</v>
      </c>
      <c r="H26" s="303">
        <v>0</v>
      </c>
      <c r="I26" s="303">
        <v>0</v>
      </c>
      <c r="J26" s="303">
        <v>0</v>
      </c>
      <c r="K26" s="303">
        <v>0</v>
      </c>
      <c r="L26" s="303">
        <v>0</v>
      </c>
    </row>
    <row r="27" spans="1:12" x14ac:dyDescent="0.2">
      <c r="A27" s="94"/>
      <c r="B27" s="117"/>
      <c r="C27" s="117"/>
      <c r="D27" s="304"/>
      <c r="E27" s="304"/>
      <c r="F27" s="304"/>
      <c r="G27" s="304"/>
      <c r="H27" s="304"/>
      <c r="I27" s="304"/>
      <c r="J27" s="304"/>
    </row>
    <row r="28" spans="1:12" x14ac:dyDescent="0.2">
      <c r="A28" s="94"/>
      <c r="B28" s="117"/>
      <c r="C28" s="117"/>
      <c r="D28" s="304"/>
      <c r="E28" s="304"/>
      <c r="F28" s="304"/>
      <c r="G28" s="304"/>
      <c r="H28" s="304"/>
      <c r="I28" s="304"/>
      <c r="J28" s="304"/>
    </row>
    <row r="29" spans="1:12" x14ac:dyDescent="0.2">
      <c r="A29" s="94"/>
      <c r="B29" s="117"/>
      <c r="C29" s="117"/>
      <c r="D29" s="304"/>
      <c r="E29" s="304"/>
      <c r="F29" s="304"/>
      <c r="G29" s="304"/>
      <c r="H29" s="304"/>
      <c r="I29" s="304"/>
      <c r="J29" s="304"/>
    </row>
    <row r="30" spans="1:12" ht="15.75" customHeight="1" x14ac:dyDescent="0.2">
      <c r="A30" s="97" t="s">
        <v>1033</v>
      </c>
      <c r="B30" s="97"/>
      <c r="C30" s="97"/>
      <c r="D30" s="97"/>
      <c r="E30" s="97"/>
      <c r="F30" s="97"/>
      <c r="G30" s="97"/>
      <c r="I30" s="967" t="s">
        <v>901</v>
      </c>
      <c r="J30" s="967"/>
    </row>
    <row r="31" spans="1:12" ht="12.75" customHeight="1" x14ac:dyDescent="0.2">
      <c r="A31" s="969" t="s">
        <v>685</v>
      </c>
      <c r="B31" s="969"/>
      <c r="C31" s="969"/>
      <c r="D31" s="969"/>
      <c r="E31" s="969"/>
      <c r="F31" s="969"/>
      <c r="G31" s="969"/>
      <c r="H31" s="969"/>
      <c r="I31" s="969"/>
      <c r="J31" s="969"/>
    </row>
    <row r="32" spans="1:12" ht="12.75" customHeight="1" x14ac:dyDescent="0.2">
      <c r="A32" s="307"/>
      <c r="B32" s="307"/>
      <c r="C32" s="307"/>
      <c r="D32" s="307"/>
      <c r="E32" s="307"/>
      <c r="F32" s="307"/>
      <c r="G32" s="307"/>
      <c r="H32" s="967" t="s">
        <v>902</v>
      </c>
      <c r="I32" s="967"/>
      <c r="J32" s="967"/>
      <c r="K32" s="967"/>
    </row>
    <row r="33" spans="1:10" x14ac:dyDescent="0.2">
      <c r="A33" s="97"/>
      <c r="B33" s="97"/>
      <c r="C33" s="97"/>
      <c r="E33" s="97"/>
      <c r="H33" s="970" t="s">
        <v>85</v>
      </c>
      <c r="I33" s="970"/>
      <c r="J33" s="970"/>
    </row>
    <row r="37" spans="1:10" x14ac:dyDescent="0.2">
      <c r="A37" s="966"/>
      <c r="B37" s="966"/>
      <c r="C37" s="966"/>
      <c r="D37" s="966"/>
      <c r="E37" s="966"/>
      <c r="F37" s="966"/>
      <c r="G37" s="966"/>
      <c r="H37" s="966"/>
      <c r="I37" s="966"/>
      <c r="J37" s="966"/>
    </row>
    <row r="39" spans="1:10" x14ac:dyDescent="0.2">
      <c r="A39" s="966"/>
      <c r="B39" s="966"/>
      <c r="C39" s="966"/>
      <c r="D39" s="966"/>
      <c r="E39" s="966"/>
      <c r="F39" s="966"/>
      <c r="G39" s="966"/>
      <c r="H39" s="966"/>
      <c r="I39" s="966"/>
      <c r="J39" s="966"/>
    </row>
  </sheetData>
  <mergeCells count="20">
    <mergeCell ref="E1:I1"/>
    <mergeCell ref="A2:J2"/>
    <mergeCell ref="A3:J3"/>
    <mergeCell ref="A8:B8"/>
    <mergeCell ref="A5:L5"/>
    <mergeCell ref="H8:L8"/>
    <mergeCell ref="A39:J39"/>
    <mergeCell ref="H32:K32"/>
    <mergeCell ref="A9:A10"/>
    <mergeCell ref="B9:B10"/>
    <mergeCell ref="C9:D9"/>
    <mergeCell ref="E9:F9"/>
    <mergeCell ref="G9:H9"/>
    <mergeCell ref="I9:J9"/>
    <mergeCell ref="K9:L9"/>
    <mergeCell ref="I30:J30"/>
    <mergeCell ref="A31:J31"/>
    <mergeCell ref="H33:J33"/>
    <mergeCell ref="A37:J37"/>
    <mergeCell ref="A26:B26"/>
  </mergeCells>
  <printOptions horizontalCentered="1"/>
  <pageMargins left="0.70866141732283472" right="0.70866141732283472" top="0.23622047244094491" bottom="0" header="0.31496062992125984" footer="0.31496062992125984"/>
  <pageSetup paperSize="9"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view="pageBreakPreview" topLeftCell="A13" zoomScale="85" zoomScaleSheetLayoutView="85" workbookViewId="0">
      <selection activeCell="A34" sqref="A34"/>
    </sheetView>
  </sheetViews>
  <sheetFormatPr defaultRowHeight="12.75" x14ac:dyDescent="0.2"/>
  <cols>
    <col min="1" max="1" width="8" customWidth="1"/>
    <col min="2" max="2" width="26.42578125" customWidth="1"/>
    <col min="3" max="3" width="10.42578125" customWidth="1"/>
    <col min="5" max="5" width="9.5703125" customWidth="1"/>
    <col min="6" max="6" width="9.7109375" customWidth="1"/>
    <col min="7" max="7" width="10" customWidth="1"/>
    <col min="8" max="8" width="9.85546875" customWidth="1"/>
    <col min="10" max="10" width="10.7109375" customWidth="1"/>
    <col min="11" max="11" width="8.85546875" customWidth="1"/>
    <col min="12" max="12" width="9.85546875" customWidth="1"/>
    <col min="13" max="13" width="8.85546875" customWidth="1"/>
    <col min="14" max="14" width="11" customWidth="1"/>
  </cols>
  <sheetData>
    <row r="1" spans="1:19" ht="12.75" customHeight="1" x14ac:dyDescent="0.2">
      <c r="D1" s="641"/>
      <c r="E1" s="641"/>
      <c r="F1" s="641"/>
      <c r="G1" s="641"/>
      <c r="H1" s="641"/>
      <c r="I1" s="641"/>
      <c r="L1" s="715" t="s">
        <v>90</v>
      </c>
      <c r="M1" s="715"/>
    </row>
    <row r="2" spans="1:19" ht="15.75" x14ac:dyDescent="0.25">
      <c r="A2" s="637" t="s">
        <v>0</v>
      </c>
      <c r="B2" s="637"/>
      <c r="C2" s="637"/>
      <c r="D2" s="637"/>
      <c r="E2" s="637"/>
      <c r="F2" s="637"/>
      <c r="G2" s="637"/>
      <c r="H2" s="637"/>
      <c r="I2" s="637"/>
      <c r="J2" s="637"/>
      <c r="K2" s="637"/>
      <c r="L2" s="637"/>
      <c r="M2" s="637"/>
    </row>
    <row r="3" spans="1:19" ht="20.25" x14ac:dyDescent="0.3">
      <c r="A3" s="638" t="s">
        <v>705</v>
      </c>
      <c r="B3" s="638"/>
      <c r="C3" s="638"/>
      <c r="D3" s="638"/>
      <c r="E3" s="638"/>
      <c r="F3" s="638"/>
      <c r="G3" s="638"/>
      <c r="H3" s="638"/>
      <c r="I3" s="638"/>
      <c r="J3" s="638"/>
      <c r="K3" s="638"/>
      <c r="L3" s="638"/>
      <c r="M3" s="638"/>
    </row>
    <row r="4" spans="1:19" ht="11.25" customHeight="1" x14ac:dyDescent="0.2"/>
    <row r="5" spans="1:19" ht="15.75" x14ac:dyDescent="0.25">
      <c r="A5" s="637" t="s">
        <v>747</v>
      </c>
      <c r="B5" s="637"/>
      <c r="C5" s="637"/>
      <c r="D5" s="637"/>
      <c r="E5" s="637"/>
      <c r="F5" s="637"/>
      <c r="G5" s="637"/>
      <c r="H5" s="637"/>
      <c r="I5" s="637"/>
      <c r="J5" s="637"/>
      <c r="K5" s="637"/>
      <c r="L5" s="637"/>
      <c r="M5" s="637"/>
    </row>
    <row r="7" spans="1:19" x14ac:dyDescent="0.2">
      <c r="A7" s="640" t="s">
        <v>904</v>
      </c>
      <c r="B7" s="640"/>
      <c r="K7" s="109"/>
    </row>
    <row r="8" spans="1:19" x14ac:dyDescent="0.2">
      <c r="A8" s="30"/>
      <c r="B8" s="30"/>
      <c r="K8" s="99"/>
      <c r="L8" s="712" t="s">
        <v>784</v>
      </c>
      <c r="M8" s="712"/>
      <c r="N8" s="712"/>
    </row>
    <row r="9" spans="1:19" ht="15.75" customHeight="1" x14ac:dyDescent="0.2">
      <c r="A9" s="713" t="s">
        <v>2</v>
      </c>
      <c r="B9" s="713" t="s">
        <v>3</v>
      </c>
      <c r="C9" s="635" t="s">
        <v>4</v>
      </c>
      <c r="D9" s="635"/>
      <c r="E9" s="635"/>
      <c r="F9" s="616"/>
      <c r="G9" s="720"/>
      <c r="H9" s="649" t="s">
        <v>104</v>
      </c>
      <c r="I9" s="649"/>
      <c r="J9" s="649"/>
      <c r="K9" s="649"/>
      <c r="L9" s="649"/>
      <c r="M9" s="713" t="s">
        <v>134</v>
      </c>
      <c r="N9" s="632" t="s">
        <v>135</v>
      </c>
    </row>
    <row r="10" spans="1:19" ht="38.25" x14ac:dyDescent="0.2">
      <c r="A10" s="714"/>
      <c r="B10" s="714"/>
      <c r="C10" s="5" t="s">
        <v>5</v>
      </c>
      <c r="D10" s="5" t="s">
        <v>6</v>
      </c>
      <c r="E10" s="5" t="s">
        <v>360</v>
      </c>
      <c r="F10" s="7" t="s">
        <v>102</v>
      </c>
      <c r="G10" s="6" t="s">
        <v>361</v>
      </c>
      <c r="H10" s="5" t="s">
        <v>5</v>
      </c>
      <c r="I10" s="5" t="s">
        <v>6</v>
      </c>
      <c r="J10" s="5" t="s">
        <v>360</v>
      </c>
      <c r="K10" s="7" t="s">
        <v>102</v>
      </c>
      <c r="L10" s="7" t="s">
        <v>362</v>
      </c>
      <c r="M10" s="714"/>
      <c r="N10" s="632"/>
      <c r="R10" s="12"/>
      <c r="S10" s="12"/>
    </row>
    <row r="11" spans="1:19" s="14" customFormat="1" x14ac:dyDescent="0.2">
      <c r="A11" s="5">
        <v>1</v>
      </c>
      <c r="B11" s="5">
        <v>2</v>
      </c>
      <c r="C11" s="5">
        <v>3</v>
      </c>
      <c r="D11" s="5">
        <v>4</v>
      </c>
      <c r="E11" s="5">
        <v>5</v>
      </c>
      <c r="F11" s="5">
        <v>6</v>
      </c>
      <c r="G11" s="5">
        <v>7</v>
      </c>
      <c r="H11" s="5">
        <v>8</v>
      </c>
      <c r="I11" s="5">
        <v>9</v>
      </c>
      <c r="J11" s="5">
        <v>10</v>
      </c>
      <c r="K11" s="5">
        <v>11</v>
      </c>
      <c r="L11" s="5">
        <v>12</v>
      </c>
      <c r="M11" s="5">
        <v>13</v>
      </c>
      <c r="N11" s="5">
        <v>14</v>
      </c>
    </row>
    <row r="12" spans="1:19" ht="22.9" customHeight="1" x14ac:dyDescent="0.2">
      <c r="A12" s="340">
        <v>1</v>
      </c>
      <c r="B12" s="340" t="s">
        <v>887</v>
      </c>
      <c r="C12" s="340">
        <v>314</v>
      </c>
      <c r="D12" s="340">
        <v>164</v>
      </c>
      <c r="E12" s="340">
        <v>16</v>
      </c>
      <c r="F12" s="347"/>
      <c r="G12" s="351">
        <v>494</v>
      </c>
      <c r="H12" s="340">
        <v>314</v>
      </c>
      <c r="I12" s="340">
        <v>164</v>
      </c>
      <c r="J12" s="340">
        <v>16</v>
      </c>
      <c r="K12" s="340"/>
      <c r="L12" s="340">
        <v>494</v>
      </c>
      <c r="M12" s="340">
        <v>0</v>
      </c>
      <c r="N12" s="340"/>
    </row>
    <row r="13" spans="1:19" ht="22.9" customHeight="1" x14ac:dyDescent="0.2">
      <c r="A13" s="340">
        <v>2</v>
      </c>
      <c r="B13" s="340" t="s">
        <v>888</v>
      </c>
      <c r="C13" s="340">
        <v>269</v>
      </c>
      <c r="D13" s="340">
        <v>188</v>
      </c>
      <c r="E13" s="340">
        <v>3</v>
      </c>
      <c r="F13" s="347"/>
      <c r="G13" s="351">
        <v>460</v>
      </c>
      <c r="H13" s="340">
        <v>269</v>
      </c>
      <c r="I13" s="340">
        <v>188</v>
      </c>
      <c r="J13" s="340">
        <v>3</v>
      </c>
      <c r="K13" s="340"/>
      <c r="L13" s="340">
        <v>460</v>
      </c>
      <c r="M13" s="340">
        <v>0</v>
      </c>
      <c r="N13" s="340"/>
    </row>
    <row r="14" spans="1:19" ht="22.9" customHeight="1" x14ac:dyDescent="0.2">
      <c r="A14" s="340">
        <v>3</v>
      </c>
      <c r="B14" s="340" t="s">
        <v>889</v>
      </c>
      <c r="C14" s="340">
        <v>169</v>
      </c>
      <c r="D14" s="340">
        <v>228</v>
      </c>
      <c r="E14" s="340">
        <v>1</v>
      </c>
      <c r="F14" s="347"/>
      <c r="G14" s="351">
        <v>398</v>
      </c>
      <c r="H14" s="340">
        <v>169</v>
      </c>
      <c r="I14" s="340">
        <v>228</v>
      </c>
      <c r="J14" s="340">
        <v>1</v>
      </c>
      <c r="K14" s="340"/>
      <c r="L14" s="340">
        <v>398</v>
      </c>
      <c r="M14" s="340">
        <v>0</v>
      </c>
      <c r="N14" s="340"/>
    </row>
    <row r="15" spans="1:19" ht="22.9" customHeight="1" x14ac:dyDescent="0.2">
      <c r="A15" s="340">
        <v>4</v>
      </c>
      <c r="B15" s="340" t="s">
        <v>890</v>
      </c>
      <c r="C15" s="340">
        <v>200</v>
      </c>
      <c r="D15" s="340">
        <v>188</v>
      </c>
      <c r="E15" s="340">
        <v>0</v>
      </c>
      <c r="F15" s="347"/>
      <c r="G15" s="351">
        <v>388</v>
      </c>
      <c r="H15" s="340">
        <v>200</v>
      </c>
      <c r="I15" s="340">
        <v>188</v>
      </c>
      <c r="J15" s="340">
        <v>0</v>
      </c>
      <c r="K15" s="340"/>
      <c r="L15" s="340">
        <v>388</v>
      </c>
      <c r="M15" s="340">
        <v>0</v>
      </c>
      <c r="N15" s="340"/>
    </row>
    <row r="16" spans="1:19" ht="22.9" customHeight="1" x14ac:dyDescent="0.2">
      <c r="A16" s="340">
        <v>5</v>
      </c>
      <c r="B16" s="340" t="s">
        <v>891</v>
      </c>
      <c r="C16" s="340">
        <v>173</v>
      </c>
      <c r="D16" s="340">
        <v>261</v>
      </c>
      <c r="E16" s="340">
        <v>0</v>
      </c>
      <c r="F16" s="347"/>
      <c r="G16" s="351">
        <v>434</v>
      </c>
      <c r="H16" s="340">
        <v>173</v>
      </c>
      <c r="I16" s="340">
        <v>261</v>
      </c>
      <c r="J16" s="340">
        <v>0</v>
      </c>
      <c r="K16" s="340"/>
      <c r="L16" s="340">
        <v>434</v>
      </c>
      <c r="M16" s="340">
        <v>0</v>
      </c>
      <c r="N16" s="340"/>
    </row>
    <row r="17" spans="1:14" ht="22.9" customHeight="1" x14ac:dyDescent="0.2">
      <c r="A17" s="340">
        <v>6</v>
      </c>
      <c r="B17" s="340" t="s">
        <v>892</v>
      </c>
      <c r="C17" s="340">
        <v>94</v>
      </c>
      <c r="D17" s="340">
        <v>125</v>
      </c>
      <c r="E17" s="340">
        <v>73</v>
      </c>
      <c r="F17" s="347"/>
      <c r="G17" s="351">
        <v>292</v>
      </c>
      <c r="H17" s="340">
        <v>94</v>
      </c>
      <c r="I17" s="340">
        <v>125</v>
      </c>
      <c r="J17" s="340">
        <v>73</v>
      </c>
      <c r="K17" s="340"/>
      <c r="L17" s="340">
        <v>292</v>
      </c>
      <c r="M17" s="340">
        <v>0</v>
      </c>
      <c r="N17" s="340"/>
    </row>
    <row r="18" spans="1:14" ht="22.9" customHeight="1" x14ac:dyDescent="0.2">
      <c r="A18" s="340">
        <v>7</v>
      </c>
      <c r="B18" s="340" t="s">
        <v>893</v>
      </c>
      <c r="C18" s="340">
        <v>190</v>
      </c>
      <c r="D18" s="340">
        <v>254</v>
      </c>
      <c r="E18" s="340">
        <v>7</v>
      </c>
      <c r="F18" s="347"/>
      <c r="G18" s="351">
        <v>451</v>
      </c>
      <c r="H18" s="340">
        <v>190</v>
      </c>
      <c r="I18" s="340">
        <v>254</v>
      </c>
      <c r="J18" s="340">
        <v>7</v>
      </c>
      <c r="K18" s="340"/>
      <c r="L18" s="340">
        <v>451</v>
      </c>
      <c r="M18" s="340">
        <v>0</v>
      </c>
      <c r="N18" s="340"/>
    </row>
    <row r="19" spans="1:14" ht="22.9" customHeight="1" x14ac:dyDescent="0.2">
      <c r="A19" s="340">
        <v>8</v>
      </c>
      <c r="B19" s="340" t="s">
        <v>894</v>
      </c>
      <c r="C19" s="340">
        <v>116</v>
      </c>
      <c r="D19" s="340">
        <v>372</v>
      </c>
      <c r="E19" s="340">
        <v>2</v>
      </c>
      <c r="F19" s="347"/>
      <c r="G19" s="351">
        <v>490</v>
      </c>
      <c r="H19" s="340">
        <v>116</v>
      </c>
      <c r="I19" s="340">
        <v>372</v>
      </c>
      <c r="J19" s="340">
        <v>2</v>
      </c>
      <c r="K19" s="340"/>
      <c r="L19" s="340">
        <v>490</v>
      </c>
      <c r="M19" s="340">
        <v>0</v>
      </c>
      <c r="N19" s="340"/>
    </row>
    <row r="20" spans="1:14" ht="22.9" customHeight="1" x14ac:dyDescent="0.2">
      <c r="A20" s="340">
        <v>9</v>
      </c>
      <c r="B20" s="340" t="s">
        <v>895</v>
      </c>
      <c r="C20" s="340">
        <v>195</v>
      </c>
      <c r="D20" s="340">
        <v>349</v>
      </c>
      <c r="E20" s="340">
        <v>27</v>
      </c>
      <c r="F20" s="347"/>
      <c r="G20" s="351">
        <v>571</v>
      </c>
      <c r="H20" s="340">
        <v>195</v>
      </c>
      <c r="I20" s="340">
        <v>349</v>
      </c>
      <c r="J20" s="340">
        <v>27</v>
      </c>
      <c r="K20" s="340"/>
      <c r="L20" s="340">
        <v>571</v>
      </c>
      <c r="M20" s="340">
        <v>0</v>
      </c>
      <c r="N20" s="340"/>
    </row>
    <row r="21" spans="1:14" ht="22.9" customHeight="1" x14ac:dyDescent="0.2">
      <c r="A21" s="340">
        <v>10</v>
      </c>
      <c r="B21" s="340" t="s">
        <v>896</v>
      </c>
      <c r="C21" s="340">
        <v>345</v>
      </c>
      <c r="D21" s="340">
        <v>492</v>
      </c>
      <c r="E21" s="340">
        <v>48</v>
      </c>
      <c r="F21" s="347"/>
      <c r="G21" s="351">
        <v>885</v>
      </c>
      <c r="H21" s="340">
        <v>345</v>
      </c>
      <c r="I21" s="340">
        <v>492</v>
      </c>
      <c r="J21" s="340">
        <v>48</v>
      </c>
      <c r="K21" s="340"/>
      <c r="L21" s="340">
        <v>885</v>
      </c>
      <c r="M21" s="340">
        <v>0</v>
      </c>
      <c r="N21" s="340"/>
    </row>
    <row r="22" spans="1:14" ht="22.9" customHeight="1" x14ac:dyDescent="0.2">
      <c r="A22" s="340">
        <v>11</v>
      </c>
      <c r="B22" s="340" t="s">
        <v>897</v>
      </c>
      <c r="C22" s="340">
        <v>184</v>
      </c>
      <c r="D22" s="340">
        <v>529</v>
      </c>
      <c r="E22" s="340">
        <v>14</v>
      </c>
      <c r="F22" s="347"/>
      <c r="G22" s="351">
        <v>727</v>
      </c>
      <c r="H22" s="340">
        <v>184</v>
      </c>
      <c r="I22" s="340">
        <v>529</v>
      </c>
      <c r="J22" s="340">
        <v>14</v>
      </c>
      <c r="K22" s="340"/>
      <c r="L22" s="340">
        <v>727</v>
      </c>
      <c r="M22" s="340">
        <v>0</v>
      </c>
      <c r="N22" s="340"/>
    </row>
    <row r="23" spans="1:14" ht="22.9" customHeight="1" x14ac:dyDescent="0.2">
      <c r="A23" s="340">
        <v>12</v>
      </c>
      <c r="B23" s="340" t="s">
        <v>898</v>
      </c>
      <c r="C23" s="340">
        <v>92</v>
      </c>
      <c r="D23" s="340">
        <v>44</v>
      </c>
      <c r="E23" s="340">
        <v>32</v>
      </c>
      <c r="F23" s="347"/>
      <c r="G23" s="351">
        <v>168</v>
      </c>
      <c r="H23" s="340">
        <v>92</v>
      </c>
      <c r="I23" s="340">
        <v>44</v>
      </c>
      <c r="J23" s="340">
        <v>32</v>
      </c>
      <c r="K23" s="340"/>
      <c r="L23" s="340">
        <v>168</v>
      </c>
      <c r="M23" s="340">
        <v>0</v>
      </c>
      <c r="N23" s="340"/>
    </row>
    <row r="24" spans="1:14" ht="22.9" customHeight="1" x14ac:dyDescent="0.2">
      <c r="A24" s="340">
        <v>13</v>
      </c>
      <c r="B24" s="340" t="s">
        <v>899</v>
      </c>
      <c r="C24" s="340">
        <v>119</v>
      </c>
      <c r="D24" s="340">
        <v>604</v>
      </c>
      <c r="E24" s="340">
        <v>15</v>
      </c>
      <c r="F24" s="347"/>
      <c r="G24" s="351">
        <v>738</v>
      </c>
      <c r="H24" s="340">
        <v>119</v>
      </c>
      <c r="I24" s="340">
        <v>604</v>
      </c>
      <c r="J24" s="340">
        <v>15</v>
      </c>
      <c r="K24" s="340"/>
      <c r="L24" s="340">
        <v>738</v>
      </c>
      <c r="M24" s="340">
        <v>0</v>
      </c>
      <c r="N24" s="340"/>
    </row>
    <row r="25" spans="1:14" ht="22.9" customHeight="1" x14ac:dyDescent="0.2">
      <c r="A25" s="340">
        <v>14</v>
      </c>
      <c r="B25" s="340" t="s">
        <v>900</v>
      </c>
      <c r="C25" s="340">
        <v>143</v>
      </c>
      <c r="D25" s="340">
        <v>113</v>
      </c>
      <c r="E25" s="340">
        <v>52</v>
      </c>
      <c r="F25" s="347"/>
      <c r="G25" s="351">
        <v>308</v>
      </c>
      <c r="H25" s="340">
        <v>143</v>
      </c>
      <c r="I25" s="340">
        <v>113</v>
      </c>
      <c r="J25" s="340">
        <v>52</v>
      </c>
      <c r="K25" s="340"/>
      <c r="L25" s="340">
        <v>308</v>
      </c>
      <c r="M25" s="340">
        <v>0</v>
      </c>
      <c r="N25" s="340"/>
    </row>
    <row r="26" spans="1:14" ht="22.9" customHeight="1" x14ac:dyDescent="0.25">
      <c r="A26" s="721" t="s">
        <v>18</v>
      </c>
      <c r="B26" s="722"/>
      <c r="C26" s="340">
        <v>2603</v>
      </c>
      <c r="D26" s="340">
        <v>3911</v>
      </c>
      <c r="E26" s="340">
        <v>290</v>
      </c>
      <c r="F26" s="340">
        <v>0</v>
      </c>
      <c r="G26" s="340">
        <v>6804</v>
      </c>
      <c r="H26" s="340">
        <v>2603</v>
      </c>
      <c r="I26" s="340">
        <v>3911</v>
      </c>
      <c r="J26" s="340">
        <v>290</v>
      </c>
      <c r="K26" s="340">
        <v>0</v>
      </c>
      <c r="L26" s="340">
        <v>6804</v>
      </c>
      <c r="M26" s="340">
        <v>0</v>
      </c>
      <c r="N26" s="340"/>
    </row>
    <row r="27" spans="1:14" x14ac:dyDescent="0.2">
      <c r="A27" s="11"/>
      <c r="B27" s="12"/>
      <c r="C27" s="12"/>
      <c r="D27" s="12"/>
      <c r="E27" s="12"/>
      <c r="F27" s="12"/>
      <c r="G27" s="12"/>
      <c r="H27" s="12"/>
      <c r="I27" s="12"/>
      <c r="J27" s="12"/>
      <c r="K27" s="12"/>
      <c r="L27" s="12"/>
      <c r="M27" s="12"/>
    </row>
    <row r="28" spans="1:14" x14ac:dyDescent="0.2">
      <c r="A28" s="10" t="s">
        <v>8</v>
      </c>
    </row>
    <row r="29" spans="1:14" x14ac:dyDescent="0.2">
      <c r="A29" t="s">
        <v>9</v>
      </c>
    </row>
    <row r="30" spans="1:14" x14ac:dyDescent="0.2">
      <c r="A30" t="s">
        <v>10</v>
      </c>
      <c r="J30" s="11" t="s">
        <v>11</v>
      </c>
      <c r="K30" s="11"/>
      <c r="L30" s="11" t="s">
        <v>11</v>
      </c>
    </row>
    <row r="31" spans="1:14" x14ac:dyDescent="0.2">
      <c r="A31" s="15" t="s">
        <v>433</v>
      </c>
      <c r="J31" s="11"/>
      <c r="K31" s="11"/>
      <c r="L31" s="11"/>
    </row>
    <row r="32" spans="1:14" x14ac:dyDescent="0.2">
      <c r="C32" s="15" t="s">
        <v>434</v>
      </c>
      <c r="E32" s="12"/>
      <c r="F32" s="12"/>
      <c r="G32" s="12"/>
      <c r="H32" s="12"/>
      <c r="I32" s="12"/>
      <c r="J32" s="12"/>
      <c r="K32" s="12"/>
      <c r="L32" s="12"/>
      <c r="M32" s="12"/>
    </row>
    <row r="33" spans="1:15" x14ac:dyDescent="0.2">
      <c r="C33" s="15"/>
      <c r="E33" s="12"/>
      <c r="F33" s="12"/>
      <c r="G33" s="12"/>
      <c r="H33" s="12"/>
      <c r="I33" s="12"/>
      <c r="J33" s="12"/>
      <c r="K33" s="12"/>
      <c r="L33" s="12"/>
      <c r="M33" s="12"/>
    </row>
    <row r="34" spans="1:15" ht="15.6" customHeight="1" x14ac:dyDescent="0.25">
      <c r="A34" s="13" t="s">
        <v>1031</v>
      </c>
      <c r="B34" s="13"/>
      <c r="C34" s="13"/>
      <c r="D34" s="13"/>
      <c r="E34" s="13"/>
      <c r="F34" s="13"/>
      <c r="G34" s="13"/>
      <c r="J34" s="14"/>
      <c r="K34" s="717" t="s">
        <v>901</v>
      </c>
      <c r="L34" s="718"/>
      <c r="M34" s="719"/>
      <c r="N34" s="719"/>
      <c r="O34" s="719"/>
    </row>
    <row r="35" spans="1:15" ht="15.6" customHeight="1" x14ac:dyDescent="0.2">
      <c r="A35" s="717" t="s">
        <v>13</v>
      </c>
      <c r="B35" s="717"/>
      <c r="C35" s="717"/>
      <c r="D35" s="717"/>
      <c r="E35" s="717"/>
      <c r="F35" s="717"/>
      <c r="G35" s="717"/>
      <c r="H35" s="717"/>
      <c r="I35" s="717"/>
      <c r="J35" s="717"/>
      <c r="K35" s="717"/>
      <c r="L35" s="717"/>
      <c r="M35" s="717"/>
      <c r="N35" s="717"/>
    </row>
    <row r="36" spans="1:15" ht="15.75" x14ac:dyDescent="0.2">
      <c r="A36" s="717" t="s">
        <v>905</v>
      </c>
      <c r="B36" s="717"/>
      <c r="C36" s="717"/>
      <c r="D36" s="717"/>
      <c r="E36" s="717"/>
      <c r="F36" s="717"/>
      <c r="G36" s="717"/>
      <c r="H36" s="717"/>
      <c r="I36" s="717"/>
      <c r="J36" s="717"/>
      <c r="K36" s="717"/>
      <c r="L36" s="717"/>
      <c r="M36" s="717"/>
      <c r="N36" s="717"/>
    </row>
    <row r="37" spans="1:15" x14ac:dyDescent="0.2">
      <c r="K37" s="640" t="s">
        <v>85</v>
      </c>
      <c r="L37" s="640"/>
      <c r="M37" s="640"/>
      <c r="N37" s="640"/>
    </row>
    <row r="38" spans="1:15" x14ac:dyDescent="0.2">
      <c r="A38" s="716"/>
      <c r="B38" s="716"/>
      <c r="C38" s="716"/>
      <c r="D38" s="716"/>
      <c r="E38" s="716"/>
      <c r="F38" s="716"/>
      <c r="G38" s="716"/>
      <c r="H38" s="716"/>
      <c r="I38" s="716"/>
      <c r="J38" s="716"/>
      <c r="K38" s="716"/>
      <c r="L38" s="716"/>
      <c r="M38" s="716"/>
    </row>
  </sheetData>
  <mergeCells count="20">
    <mergeCell ref="A38:M38"/>
    <mergeCell ref="K34:L34"/>
    <mergeCell ref="A36:N36"/>
    <mergeCell ref="A35:N35"/>
    <mergeCell ref="H9:L9"/>
    <mergeCell ref="M34:O34"/>
    <mergeCell ref="C9:G9"/>
    <mergeCell ref="K37:N37"/>
    <mergeCell ref="N9:N10"/>
    <mergeCell ref="A26:B26"/>
    <mergeCell ref="L8:N8"/>
    <mergeCell ref="A7:B7"/>
    <mergeCell ref="M9:M10"/>
    <mergeCell ref="D1:I1"/>
    <mergeCell ref="A5:M5"/>
    <mergeCell ref="A3:M3"/>
    <mergeCell ref="A2:M2"/>
    <mergeCell ref="L1:M1"/>
    <mergeCell ref="B9:B10"/>
    <mergeCell ref="A9:A10"/>
  </mergeCells>
  <phoneticPr fontId="0" type="noConversion"/>
  <printOptions horizontalCentered="1"/>
  <pageMargins left="0.70866141732283472" right="0.70866141732283472" top="0.23622047244094491" bottom="0" header="0.31496062992125984" footer="0.31496062992125984"/>
  <pageSetup paperSize="9" scale="8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view="pageBreakPreview" topLeftCell="A13" zoomScale="90" zoomScaleSheetLayoutView="90" workbookViewId="0">
      <selection activeCell="A34" sqref="A34"/>
    </sheetView>
  </sheetViews>
  <sheetFormatPr defaultRowHeight="12.75" x14ac:dyDescent="0.2"/>
  <cols>
    <col min="1" max="1" width="7.5703125" customWidth="1"/>
    <col min="2" max="2" width="28.28515625" customWidth="1"/>
    <col min="3" max="3" width="9.7109375" customWidth="1"/>
    <col min="5" max="5" width="9.5703125" customWidth="1"/>
    <col min="6" max="6" width="7.5703125" customWidth="1"/>
    <col min="7" max="7" width="8.42578125" customWidth="1"/>
    <col min="8" max="8" width="10.5703125" customWidth="1"/>
    <col min="9" max="9" width="9.85546875" customWidth="1"/>
    <col min="12" max="12" width="7.5703125" customWidth="1"/>
    <col min="13" max="13" width="12.28515625" customWidth="1"/>
    <col min="14" max="14" width="15.85546875" customWidth="1"/>
  </cols>
  <sheetData>
    <row r="1" spans="1:19" ht="12.75" customHeight="1" x14ac:dyDescent="0.2">
      <c r="D1" s="641"/>
      <c r="E1" s="641"/>
      <c r="F1" s="641"/>
      <c r="G1" s="641"/>
      <c r="H1" s="641"/>
      <c r="I1" s="641"/>
      <c r="J1" s="641"/>
      <c r="K1" s="1"/>
      <c r="M1" s="102" t="s">
        <v>91</v>
      </c>
    </row>
    <row r="2" spans="1:19" ht="15" x14ac:dyDescent="0.2">
      <c r="A2" s="723" t="s">
        <v>0</v>
      </c>
      <c r="B2" s="723"/>
      <c r="C2" s="723"/>
      <c r="D2" s="723"/>
      <c r="E2" s="723"/>
      <c r="F2" s="723"/>
      <c r="G2" s="723"/>
      <c r="H2" s="723"/>
      <c r="I2" s="723"/>
      <c r="J2" s="723"/>
      <c r="K2" s="723"/>
      <c r="L2" s="723"/>
      <c r="M2" s="723"/>
      <c r="N2" s="723"/>
    </row>
    <row r="3" spans="1:19" ht="20.25" x14ac:dyDescent="0.3">
      <c r="A3" s="638" t="s">
        <v>705</v>
      </c>
      <c r="B3" s="638"/>
      <c r="C3" s="638"/>
      <c r="D3" s="638"/>
      <c r="E3" s="638"/>
      <c r="F3" s="638"/>
      <c r="G3" s="638"/>
      <c r="H3" s="638"/>
      <c r="I3" s="638"/>
      <c r="J3" s="638"/>
      <c r="K3" s="638"/>
      <c r="L3" s="638"/>
      <c r="M3" s="638"/>
      <c r="N3" s="638"/>
    </row>
    <row r="4" spans="1:19" ht="11.25" customHeight="1" x14ac:dyDescent="0.2"/>
    <row r="5" spans="1:19" ht="15.75" x14ac:dyDescent="0.25">
      <c r="A5" s="639" t="s">
        <v>748</v>
      </c>
      <c r="B5" s="639"/>
      <c r="C5" s="639"/>
      <c r="D5" s="639"/>
      <c r="E5" s="639"/>
      <c r="F5" s="639"/>
      <c r="G5" s="639"/>
      <c r="H5" s="639"/>
      <c r="I5" s="639"/>
      <c r="J5" s="639"/>
      <c r="K5" s="639"/>
      <c r="L5" s="639"/>
      <c r="M5" s="639"/>
      <c r="N5" s="639"/>
    </row>
    <row r="7" spans="1:19" x14ac:dyDescent="0.2">
      <c r="A7" s="640" t="s">
        <v>904</v>
      </c>
      <c r="B7" s="640"/>
      <c r="L7" s="712" t="s">
        <v>784</v>
      </c>
      <c r="M7" s="712"/>
      <c r="N7" s="712"/>
    </row>
    <row r="8" spans="1:19" ht="15.75" customHeight="1" x14ac:dyDescent="0.2">
      <c r="A8" s="713" t="s">
        <v>2</v>
      </c>
      <c r="B8" s="713" t="s">
        <v>3</v>
      </c>
      <c r="C8" s="635" t="s">
        <v>4</v>
      </c>
      <c r="D8" s="635"/>
      <c r="E8" s="635"/>
      <c r="F8" s="635"/>
      <c r="G8" s="635"/>
      <c r="H8" s="635" t="s">
        <v>104</v>
      </c>
      <c r="I8" s="635"/>
      <c r="J8" s="635"/>
      <c r="K8" s="635"/>
      <c r="L8" s="635"/>
      <c r="M8" s="713" t="s">
        <v>134</v>
      </c>
      <c r="N8" s="632" t="s">
        <v>135</v>
      </c>
    </row>
    <row r="9" spans="1:19" ht="51" x14ac:dyDescent="0.2">
      <c r="A9" s="714"/>
      <c r="B9" s="714"/>
      <c r="C9" s="5" t="s">
        <v>5</v>
      </c>
      <c r="D9" s="5" t="s">
        <v>6</v>
      </c>
      <c r="E9" s="5" t="s">
        <v>360</v>
      </c>
      <c r="F9" s="5" t="s">
        <v>102</v>
      </c>
      <c r="G9" s="5" t="s">
        <v>208</v>
      </c>
      <c r="H9" s="5" t="s">
        <v>5</v>
      </c>
      <c r="I9" s="5" t="s">
        <v>6</v>
      </c>
      <c r="J9" s="5" t="s">
        <v>360</v>
      </c>
      <c r="K9" s="5" t="s">
        <v>102</v>
      </c>
      <c r="L9" s="5" t="s">
        <v>207</v>
      </c>
      <c r="M9" s="714"/>
      <c r="N9" s="632"/>
      <c r="R9" s="9"/>
      <c r="S9" s="12"/>
    </row>
    <row r="10" spans="1:19" s="14" customFormat="1" x14ac:dyDescent="0.2">
      <c r="A10" s="5">
        <v>1</v>
      </c>
      <c r="B10" s="5">
        <v>2</v>
      </c>
      <c r="C10" s="5">
        <v>3</v>
      </c>
      <c r="D10" s="5">
        <v>4</v>
      </c>
      <c r="E10" s="5">
        <v>5</v>
      </c>
      <c r="F10" s="5">
        <v>6</v>
      </c>
      <c r="G10" s="5">
        <v>7</v>
      </c>
      <c r="H10" s="5">
        <v>8</v>
      </c>
      <c r="I10" s="5">
        <v>9</v>
      </c>
      <c r="J10" s="5">
        <v>10</v>
      </c>
      <c r="K10" s="5">
        <v>11</v>
      </c>
      <c r="L10" s="5">
        <v>12</v>
      </c>
      <c r="M10" s="5">
        <v>13</v>
      </c>
      <c r="N10" s="5">
        <v>14</v>
      </c>
    </row>
    <row r="11" spans="1:19" ht="19.149999999999999" customHeight="1" x14ac:dyDescent="0.2">
      <c r="A11" s="335">
        <v>1</v>
      </c>
      <c r="B11" s="344" t="s">
        <v>887</v>
      </c>
      <c r="C11" s="340">
        <v>215</v>
      </c>
      <c r="D11" s="340">
        <v>165</v>
      </c>
      <c r="E11" s="340">
        <v>17</v>
      </c>
      <c r="F11" s="340"/>
      <c r="G11" s="340">
        <v>397</v>
      </c>
      <c r="H11" s="340">
        <v>215</v>
      </c>
      <c r="I11" s="340">
        <v>165</v>
      </c>
      <c r="J11" s="340">
        <v>17</v>
      </c>
      <c r="K11" s="340"/>
      <c r="L11" s="340">
        <v>397</v>
      </c>
      <c r="M11" s="340">
        <v>0</v>
      </c>
      <c r="N11" s="340"/>
    </row>
    <row r="12" spans="1:19" ht="19.149999999999999" customHeight="1" x14ac:dyDescent="0.2">
      <c r="A12" s="335">
        <v>2</v>
      </c>
      <c r="B12" s="344" t="s">
        <v>888</v>
      </c>
      <c r="C12" s="340">
        <v>141</v>
      </c>
      <c r="D12" s="340">
        <v>216</v>
      </c>
      <c r="E12" s="340">
        <v>13</v>
      </c>
      <c r="F12" s="340"/>
      <c r="G12" s="340">
        <v>370</v>
      </c>
      <c r="H12" s="340">
        <v>141</v>
      </c>
      <c r="I12" s="340">
        <v>216</v>
      </c>
      <c r="J12" s="340">
        <v>13</v>
      </c>
      <c r="K12" s="340"/>
      <c r="L12" s="340">
        <v>370</v>
      </c>
      <c r="M12" s="340">
        <v>0</v>
      </c>
      <c r="N12" s="340"/>
    </row>
    <row r="13" spans="1:19" ht="19.149999999999999" customHeight="1" x14ac:dyDescent="0.2">
      <c r="A13" s="335">
        <v>3</v>
      </c>
      <c r="B13" s="344" t="s">
        <v>889</v>
      </c>
      <c r="C13" s="340">
        <v>89</v>
      </c>
      <c r="D13" s="340">
        <v>167</v>
      </c>
      <c r="E13" s="340">
        <v>9</v>
      </c>
      <c r="F13" s="340"/>
      <c r="G13" s="340">
        <v>265</v>
      </c>
      <c r="H13" s="340">
        <v>89</v>
      </c>
      <c r="I13" s="340">
        <v>167</v>
      </c>
      <c r="J13" s="340">
        <v>9</v>
      </c>
      <c r="K13" s="340"/>
      <c r="L13" s="340">
        <v>265</v>
      </c>
      <c r="M13" s="340">
        <v>0</v>
      </c>
      <c r="N13" s="340"/>
    </row>
    <row r="14" spans="1:19" ht="19.149999999999999" customHeight="1" x14ac:dyDescent="0.2">
      <c r="A14" s="335">
        <v>4</v>
      </c>
      <c r="B14" s="344" t="s">
        <v>890</v>
      </c>
      <c r="C14" s="340">
        <v>129</v>
      </c>
      <c r="D14" s="340">
        <v>184</v>
      </c>
      <c r="E14" s="340">
        <v>11</v>
      </c>
      <c r="F14" s="340"/>
      <c r="G14" s="340">
        <v>324</v>
      </c>
      <c r="H14" s="340">
        <v>129</v>
      </c>
      <c r="I14" s="340">
        <v>184</v>
      </c>
      <c r="J14" s="340">
        <v>11</v>
      </c>
      <c r="K14" s="340"/>
      <c r="L14" s="340">
        <v>324</v>
      </c>
      <c r="M14" s="340">
        <v>0</v>
      </c>
      <c r="N14" s="340"/>
    </row>
    <row r="15" spans="1:19" ht="19.149999999999999" customHeight="1" x14ac:dyDescent="0.2">
      <c r="A15" s="335">
        <v>5</v>
      </c>
      <c r="B15" s="344" t="s">
        <v>891</v>
      </c>
      <c r="C15" s="340">
        <v>122</v>
      </c>
      <c r="D15" s="340">
        <v>275</v>
      </c>
      <c r="E15" s="340">
        <v>19</v>
      </c>
      <c r="F15" s="340"/>
      <c r="G15" s="340">
        <v>416</v>
      </c>
      <c r="H15" s="340">
        <v>122</v>
      </c>
      <c r="I15" s="340">
        <v>275</v>
      </c>
      <c r="J15" s="340">
        <v>19</v>
      </c>
      <c r="K15" s="340"/>
      <c r="L15" s="340">
        <v>416</v>
      </c>
      <c r="M15" s="340">
        <v>0</v>
      </c>
      <c r="N15" s="340"/>
    </row>
    <row r="16" spans="1:19" ht="19.149999999999999" customHeight="1" x14ac:dyDescent="0.2">
      <c r="A16" s="335">
        <v>6</v>
      </c>
      <c r="B16" s="344" t="s">
        <v>892</v>
      </c>
      <c r="C16" s="340">
        <v>98</v>
      </c>
      <c r="D16" s="340">
        <v>104</v>
      </c>
      <c r="E16" s="340">
        <v>9</v>
      </c>
      <c r="F16" s="340"/>
      <c r="G16" s="340">
        <v>211</v>
      </c>
      <c r="H16" s="340">
        <v>98</v>
      </c>
      <c r="I16" s="340">
        <v>104</v>
      </c>
      <c r="J16" s="340">
        <v>9</v>
      </c>
      <c r="K16" s="340"/>
      <c r="L16" s="340">
        <v>211</v>
      </c>
      <c r="M16" s="340">
        <v>0</v>
      </c>
      <c r="N16" s="340"/>
    </row>
    <row r="17" spans="1:14" ht="19.149999999999999" customHeight="1" x14ac:dyDescent="0.2">
      <c r="A17" s="335">
        <v>7</v>
      </c>
      <c r="B17" s="344" t="s">
        <v>893</v>
      </c>
      <c r="C17" s="340">
        <v>169</v>
      </c>
      <c r="D17" s="340">
        <v>255</v>
      </c>
      <c r="E17" s="340">
        <v>38</v>
      </c>
      <c r="F17" s="340"/>
      <c r="G17" s="340">
        <v>462</v>
      </c>
      <c r="H17" s="340">
        <v>169</v>
      </c>
      <c r="I17" s="340">
        <v>255</v>
      </c>
      <c r="J17" s="340">
        <v>38</v>
      </c>
      <c r="K17" s="340"/>
      <c r="L17" s="340">
        <v>462</v>
      </c>
      <c r="M17" s="340">
        <v>0</v>
      </c>
      <c r="N17" s="340"/>
    </row>
    <row r="18" spans="1:14" ht="19.149999999999999" customHeight="1" x14ac:dyDescent="0.2">
      <c r="A18" s="335">
        <v>8</v>
      </c>
      <c r="B18" s="344" t="s">
        <v>894</v>
      </c>
      <c r="C18" s="340">
        <v>132</v>
      </c>
      <c r="D18" s="340">
        <v>275</v>
      </c>
      <c r="E18" s="340">
        <v>17</v>
      </c>
      <c r="F18" s="340"/>
      <c r="G18" s="340">
        <v>424</v>
      </c>
      <c r="H18" s="340">
        <v>132</v>
      </c>
      <c r="I18" s="340">
        <v>275</v>
      </c>
      <c r="J18" s="340">
        <v>17</v>
      </c>
      <c r="K18" s="340"/>
      <c r="L18" s="340">
        <v>424</v>
      </c>
      <c r="M18" s="340">
        <v>0</v>
      </c>
      <c r="N18" s="340"/>
    </row>
    <row r="19" spans="1:14" ht="19.149999999999999" customHeight="1" x14ac:dyDescent="0.2">
      <c r="A19" s="335">
        <v>9</v>
      </c>
      <c r="B19" s="344" t="s">
        <v>895</v>
      </c>
      <c r="C19" s="340">
        <v>121</v>
      </c>
      <c r="D19" s="340">
        <v>202</v>
      </c>
      <c r="E19" s="340">
        <v>5</v>
      </c>
      <c r="F19" s="340"/>
      <c r="G19" s="340">
        <v>328</v>
      </c>
      <c r="H19" s="340">
        <v>121</v>
      </c>
      <c r="I19" s="340">
        <v>202</v>
      </c>
      <c r="J19" s="340">
        <v>5</v>
      </c>
      <c r="K19" s="340"/>
      <c r="L19" s="340">
        <v>328</v>
      </c>
      <c r="M19" s="340">
        <v>0</v>
      </c>
      <c r="N19" s="340"/>
    </row>
    <row r="20" spans="1:14" ht="19.149999999999999" customHeight="1" x14ac:dyDescent="0.2">
      <c r="A20" s="335">
        <v>10</v>
      </c>
      <c r="B20" s="344" t="s">
        <v>896</v>
      </c>
      <c r="C20" s="340">
        <v>168</v>
      </c>
      <c r="D20" s="340">
        <v>267</v>
      </c>
      <c r="E20" s="340">
        <v>22</v>
      </c>
      <c r="F20" s="340"/>
      <c r="G20" s="340">
        <v>457</v>
      </c>
      <c r="H20" s="340">
        <v>168</v>
      </c>
      <c r="I20" s="340">
        <v>267</v>
      </c>
      <c r="J20" s="340">
        <v>22</v>
      </c>
      <c r="K20" s="340"/>
      <c r="L20" s="340">
        <v>457</v>
      </c>
      <c r="M20" s="340">
        <v>0</v>
      </c>
      <c r="N20" s="340"/>
    </row>
    <row r="21" spans="1:14" ht="19.149999999999999" customHeight="1" x14ac:dyDescent="0.2">
      <c r="A21" s="335">
        <v>11</v>
      </c>
      <c r="B21" s="344" t="s">
        <v>897</v>
      </c>
      <c r="C21" s="340">
        <v>124</v>
      </c>
      <c r="D21" s="340">
        <v>296</v>
      </c>
      <c r="E21" s="340">
        <v>19</v>
      </c>
      <c r="F21" s="340"/>
      <c r="G21" s="340">
        <v>439</v>
      </c>
      <c r="H21" s="340">
        <v>124</v>
      </c>
      <c r="I21" s="340">
        <v>296</v>
      </c>
      <c r="J21" s="340">
        <v>19</v>
      </c>
      <c r="K21" s="340"/>
      <c r="L21" s="340">
        <v>439</v>
      </c>
      <c r="M21" s="340">
        <v>0</v>
      </c>
      <c r="N21" s="340"/>
    </row>
    <row r="22" spans="1:14" ht="19.149999999999999" customHeight="1" x14ac:dyDescent="0.2">
      <c r="A22" s="335">
        <v>12</v>
      </c>
      <c r="B22" s="344" t="s">
        <v>898</v>
      </c>
      <c r="C22" s="340">
        <v>72</v>
      </c>
      <c r="D22" s="340">
        <v>51</v>
      </c>
      <c r="E22" s="340">
        <v>7</v>
      </c>
      <c r="F22" s="340"/>
      <c r="G22" s="340">
        <v>130</v>
      </c>
      <c r="H22" s="340">
        <v>72</v>
      </c>
      <c r="I22" s="340">
        <v>51</v>
      </c>
      <c r="J22" s="340">
        <v>7</v>
      </c>
      <c r="K22" s="340"/>
      <c r="L22" s="340">
        <v>130</v>
      </c>
      <c r="M22" s="340">
        <v>0</v>
      </c>
      <c r="N22" s="340"/>
    </row>
    <row r="23" spans="1:14" ht="19.149999999999999" customHeight="1" x14ac:dyDescent="0.2">
      <c r="A23" s="335">
        <v>13</v>
      </c>
      <c r="B23" s="344" t="s">
        <v>899</v>
      </c>
      <c r="C23" s="340">
        <v>128</v>
      </c>
      <c r="D23" s="340">
        <v>319</v>
      </c>
      <c r="E23" s="340">
        <v>20</v>
      </c>
      <c r="F23" s="340"/>
      <c r="G23" s="340">
        <v>467</v>
      </c>
      <c r="H23" s="340">
        <v>128</v>
      </c>
      <c r="I23" s="340">
        <v>319</v>
      </c>
      <c r="J23" s="340">
        <v>20</v>
      </c>
      <c r="K23" s="340"/>
      <c r="L23" s="340">
        <v>467</v>
      </c>
      <c r="M23" s="340">
        <v>0</v>
      </c>
      <c r="N23" s="340"/>
    </row>
    <row r="24" spans="1:14" ht="19.149999999999999" customHeight="1" x14ac:dyDescent="0.2">
      <c r="A24" s="335">
        <v>14</v>
      </c>
      <c r="B24" s="344" t="s">
        <v>900</v>
      </c>
      <c r="C24" s="340">
        <v>140</v>
      </c>
      <c r="D24" s="340">
        <v>90</v>
      </c>
      <c r="E24" s="340">
        <v>12</v>
      </c>
      <c r="F24" s="340"/>
      <c r="G24" s="340">
        <v>242</v>
      </c>
      <c r="H24" s="340">
        <v>140</v>
      </c>
      <c r="I24" s="340">
        <v>90</v>
      </c>
      <c r="J24" s="340">
        <v>12</v>
      </c>
      <c r="K24" s="340"/>
      <c r="L24" s="340">
        <v>242</v>
      </c>
      <c r="M24" s="340">
        <v>0</v>
      </c>
      <c r="N24" s="340"/>
    </row>
    <row r="25" spans="1:14" ht="19.149999999999999" customHeight="1" x14ac:dyDescent="0.25">
      <c r="A25" s="721" t="s">
        <v>18</v>
      </c>
      <c r="B25" s="722"/>
      <c r="C25" s="340">
        <v>1848</v>
      </c>
      <c r="D25" s="340">
        <v>2866</v>
      </c>
      <c r="E25" s="340">
        <v>218</v>
      </c>
      <c r="F25" s="340">
        <v>0</v>
      </c>
      <c r="G25" s="340">
        <v>4932</v>
      </c>
      <c r="H25" s="340">
        <v>1848</v>
      </c>
      <c r="I25" s="340">
        <v>2866</v>
      </c>
      <c r="J25" s="340">
        <v>218</v>
      </c>
      <c r="K25" s="340">
        <v>0</v>
      </c>
      <c r="L25" s="340">
        <v>4932</v>
      </c>
      <c r="M25" s="340">
        <v>0</v>
      </c>
      <c r="N25" s="340"/>
    </row>
    <row r="26" spans="1:14" x14ac:dyDescent="0.2">
      <c r="A26" s="11"/>
      <c r="B26" s="12"/>
      <c r="C26" s="12"/>
      <c r="D26" s="12"/>
      <c r="E26" s="12"/>
      <c r="F26" s="12"/>
      <c r="G26" s="12"/>
      <c r="H26" s="12"/>
      <c r="I26" s="12"/>
      <c r="J26" s="12"/>
      <c r="K26" s="12"/>
      <c r="L26" s="12"/>
      <c r="M26" s="12"/>
      <c r="N26" s="12"/>
    </row>
    <row r="27" spans="1:14" x14ac:dyDescent="0.2">
      <c r="A27" s="10" t="s">
        <v>8</v>
      </c>
    </row>
    <row r="28" spans="1:14" x14ac:dyDescent="0.2">
      <c r="A28" t="s">
        <v>9</v>
      </c>
    </row>
    <row r="29" spans="1:14" x14ac:dyDescent="0.2">
      <c r="A29" t="s">
        <v>10</v>
      </c>
      <c r="L29" s="11" t="s">
        <v>11</v>
      </c>
      <c r="M29" s="11"/>
      <c r="N29" s="11" t="s">
        <v>11</v>
      </c>
    </row>
    <row r="30" spans="1:14" x14ac:dyDescent="0.2">
      <c r="A30" s="15" t="s">
        <v>433</v>
      </c>
      <c r="J30" s="11"/>
      <c r="K30" s="11"/>
      <c r="L30" s="11"/>
    </row>
    <row r="31" spans="1:14" x14ac:dyDescent="0.2">
      <c r="C31" s="15" t="s">
        <v>434</v>
      </c>
      <c r="E31" s="12"/>
      <c r="F31" s="12"/>
      <c r="G31" s="12"/>
      <c r="H31" s="12"/>
      <c r="I31" s="12"/>
      <c r="J31" s="12"/>
      <c r="K31" s="12"/>
      <c r="L31" s="12"/>
      <c r="M31" s="12"/>
    </row>
    <row r="32" spans="1:14" x14ac:dyDescent="0.2">
      <c r="E32" s="12"/>
      <c r="F32" s="12"/>
      <c r="G32" s="12"/>
      <c r="H32" s="12"/>
      <c r="I32" s="12"/>
      <c r="J32" s="12"/>
      <c r="K32" s="12"/>
      <c r="L32" s="12"/>
      <c r="M32" s="12"/>
      <c r="N32" s="12"/>
    </row>
    <row r="33" spans="1:14" x14ac:dyDescent="0.2">
      <c r="E33" s="12"/>
      <c r="F33" s="12"/>
      <c r="G33" s="12"/>
      <c r="H33" s="12"/>
      <c r="I33" s="12"/>
      <c r="J33" s="12"/>
      <c r="K33" s="12"/>
      <c r="L33" s="12"/>
      <c r="M33" s="12"/>
      <c r="N33" s="12"/>
    </row>
    <row r="34" spans="1:14" ht="15.75" customHeight="1" x14ac:dyDescent="0.25">
      <c r="A34" s="13" t="s">
        <v>1032</v>
      </c>
      <c r="B34" s="13"/>
      <c r="C34" s="13"/>
      <c r="D34" s="13"/>
      <c r="E34" s="13"/>
      <c r="F34" s="13"/>
      <c r="G34" s="13"/>
      <c r="H34" s="13"/>
      <c r="L34" s="724" t="s">
        <v>901</v>
      </c>
      <c r="M34" s="724"/>
      <c r="N34" s="724"/>
    </row>
    <row r="35" spans="1:14" ht="15.75" customHeight="1" x14ac:dyDescent="0.2">
      <c r="A35" s="717" t="s">
        <v>13</v>
      </c>
      <c r="B35" s="717"/>
      <c r="C35" s="717"/>
      <c r="D35" s="717"/>
      <c r="E35" s="717"/>
      <c r="F35" s="717"/>
      <c r="G35" s="717"/>
      <c r="H35" s="717"/>
      <c r="I35" s="717"/>
      <c r="J35" s="717"/>
      <c r="K35" s="717"/>
      <c r="L35" s="717"/>
      <c r="M35" s="717"/>
      <c r="N35" s="717"/>
    </row>
    <row r="36" spans="1:14" ht="15.75" x14ac:dyDescent="0.2">
      <c r="A36" s="717" t="s">
        <v>906</v>
      </c>
      <c r="B36" s="717"/>
      <c r="C36" s="717"/>
      <c r="D36" s="717"/>
      <c r="E36" s="717"/>
      <c r="F36" s="717"/>
      <c r="G36" s="717"/>
      <c r="H36" s="717"/>
      <c r="I36" s="717"/>
      <c r="J36" s="717"/>
      <c r="K36" s="717"/>
      <c r="L36" s="717"/>
      <c r="M36" s="717"/>
      <c r="N36" s="717"/>
    </row>
    <row r="37" spans="1:14" x14ac:dyDescent="0.2">
      <c r="L37" s="640"/>
      <c r="M37" s="640"/>
      <c r="N37" s="640"/>
    </row>
    <row r="38" spans="1:14" x14ac:dyDescent="0.2">
      <c r="A38" s="716"/>
      <c r="B38" s="716"/>
      <c r="C38" s="716"/>
      <c r="D38" s="716"/>
      <c r="E38" s="716"/>
      <c r="F38" s="716"/>
      <c r="G38" s="716"/>
      <c r="H38" s="716"/>
      <c r="I38" s="716"/>
      <c r="J38" s="716"/>
      <c r="K38" s="716"/>
      <c r="L38" s="716"/>
      <c r="M38" s="716"/>
      <c r="N38" s="716"/>
    </row>
  </sheetData>
  <mergeCells count="18">
    <mergeCell ref="A38:N38"/>
    <mergeCell ref="L34:N34"/>
    <mergeCell ref="A35:N35"/>
    <mergeCell ref="M8:M9"/>
    <mergeCell ref="N8:N9"/>
    <mergeCell ref="L37:N37"/>
    <mergeCell ref="A36:N36"/>
    <mergeCell ref="A8:A9"/>
    <mergeCell ref="B8:B9"/>
    <mergeCell ref="C8:G8"/>
    <mergeCell ref="H8:L8"/>
    <mergeCell ref="A25:B25"/>
    <mergeCell ref="D1:J1"/>
    <mergeCell ref="A2:N2"/>
    <mergeCell ref="A3:N3"/>
    <mergeCell ref="A5:N5"/>
    <mergeCell ref="L7:N7"/>
    <mergeCell ref="A7:B7"/>
  </mergeCells>
  <phoneticPr fontId="0" type="noConversion"/>
  <printOptions horizontalCentered="1"/>
  <pageMargins left="0.70866141732283472" right="0.70866141732283472" top="0.23622047244094491" bottom="0" header="0.31496062992125984" footer="0.31496062992125984"/>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70</vt:i4>
      </vt:variant>
      <vt:variant>
        <vt:lpstr>Named Ranges</vt:lpstr>
      </vt:variant>
      <vt:variant>
        <vt:i4>62</vt:i4>
      </vt:variant>
    </vt:vector>
  </HeadingPairs>
  <TitlesOfParts>
    <vt:vector size="132" baseType="lpstr">
      <vt:lpstr>First-Page</vt:lpstr>
      <vt:lpstr>Contents</vt:lpstr>
      <vt:lpstr>Sheet1</vt:lpstr>
      <vt:lpstr>AT-1-Gen_Info </vt:lpstr>
      <vt:lpstr>AT-2-S1 BUDGET</vt:lpstr>
      <vt:lpstr>AT_2A_fundflow</vt:lpstr>
      <vt:lpstr>AT-3</vt:lpstr>
      <vt:lpstr>AT3A_cvrg(Insti)_PY</vt:lpstr>
      <vt:lpstr>AT3B_cvrg(Insti)_UPY </vt:lpstr>
      <vt:lpstr>AT3C_cvrg(Insti)_UPY </vt:lpstr>
      <vt:lpstr>enrolment vs availed_PY</vt:lpstr>
      <vt:lpstr>enrolment vs availed_UPY</vt:lpstr>
      <vt:lpstr>AT-4B</vt:lpstr>
      <vt:lpstr>T5_PLAN_vs_PRFM</vt:lpstr>
      <vt:lpstr>T5A_PLAN_vs_PRFM </vt:lpstr>
      <vt:lpstr>T5B_PLAN_vs_PRFM  (2)</vt:lpstr>
      <vt:lpstr>T5C_Drought_PLAN_vs_PRFM </vt:lpstr>
      <vt:lpstr>T5D_Drought_PLAN_vs_PRFM  </vt:lpstr>
      <vt:lpstr>T6_FG_py_Utlsn</vt:lpstr>
      <vt:lpstr>T6A_FG_Upy_Utlsn </vt:lpstr>
      <vt:lpstr>T6B_Pay_FG_FCI_Pry</vt:lpstr>
      <vt:lpstr>T6C_Coarse_Grain</vt:lpstr>
      <vt:lpstr>T7_CC_PY_Utlsn</vt:lpstr>
      <vt:lpstr>T7ACC_UPY_Utlsn </vt:lpstr>
      <vt:lpstr>AT-8_Hon_CCH_Pry</vt:lpstr>
      <vt:lpstr>AT-8A_Hon_CCH_UPry</vt:lpstr>
      <vt:lpstr>AT9_TA</vt:lpstr>
      <vt:lpstr>AT10_MME</vt:lpstr>
      <vt:lpstr>AT10A_</vt:lpstr>
      <vt:lpstr>AT-10 B</vt:lpstr>
      <vt:lpstr>AT-10 C</vt:lpstr>
      <vt:lpstr>AT-10D</vt:lpstr>
      <vt:lpstr>AT-10 E</vt:lpstr>
      <vt:lpstr>AT-10 F</vt:lpstr>
      <vt:lpstr>AT11_KS Year wise</vt:lpstr>
      <vt:lpstr>AT11A_KS-District wise</vt:lpstr>
      <vt:lpstr>AT12_KD-New</vt:lpstr>
      <vt:lpstr>AT12A_KD-Replacement</vt:lpstr>
      <vt:lpstr>Mode of cooking</vt:lpstr>
      <vt:lpstr>AT-14</vt:lpstr>
      <vt:lpstr>AT-14 A</vt:lpstr>
      <vt:lpstr>AT-15</vt:lpstr>
      <vt:lpstr>AT-16</vt:lpstr>
      <vt:lpstr>AT_17_Coverage-RBSK </vt:lpstr>
      <vt:lpstr>AT18_Details_Community </vt:lpstr>
      <vt:lpstr>AT_19_Impl_Agency</vt:lpstr>
      <vt:lpstr>AT_20_CentralCookingagency </vt:lpstr>
      <vt:lpstr>AT-21</vt:lpstr>
      <vt:lpstr>AT-22</vt:lpstr>
      <vt:lpstr>AT-23 MIS</vt:lpstr>
      <vt:lpstr>AT-25</vt:lpstr>
      <vt:lpstr>AT-23A _AMS</vt:lpstr>
      <vt:lpstr>AT-24</vt:lpstr>
      <vt:lpstr>Sheet1 (2)</vt:lpstr>
      <vt:lpstr>AT26_NoWD</vt:lpstr>
      <vt:lpstr>AT26A_NoWD</vt:lpstr>
      <vt:lpstr>AT27_Req_FG_CA_Pry</vt:lpstr>
      <vt:lpstr>AT27A_Req_FG_CA_U Pry </vt:lpstr>
      <vt:lpstr>AT27B_Req_FG_CA_N CLP</vt:lpstr>
      <vt:lpstr>AT27C_Req_FG_Drought -Pry </vt:lpstr>
      <vt:lpstr>AT27D_Req_FG_Drought -UPry </vt:lpstr>
      <vt:lpstr>AT_28_RqmtKitchen</vt:lpstr>
      <vt:lpstr>AT-28A_RqmtPlinthArea</vt:lpstr>
      <vt:lpstr>AT-28B_Kitchen repair</vt:lpstr>
      <vt:lpstr>AT29_Replacement KD </vt:lpstr>
      <vt:lpstr>AT29_A_Replacement KD</vt:lpstr>
      <vt:lpstr>AT-30_Coook-cum-Helper</vt:lpstr>
      <vt:lpstr>AT_31_Budget_provision </vt:lpstr>
      <vt:lpstr>AT32_Drought Pry Util</vt:lpstr>
      <vt:lpstr>AT-32A Drought UPry Util</vt:lpstr>
      <vt:lpstr>'AT_17_Coverage-RBSK '!Print_Area</vt:lpstr>
      <vt:lpstr>AT_19_Impl_Agency!Print_Area</vt:lpstr>
      <vt:lpstr>'AT_20_CentralCookingagency '!Print_Area</vt:lpstr>
      <vt:lpstr>AT_28_RqmtKitchen!Print_Area</vt:lpstr>
      <vt:lpstr>AT_2A_fundflow!Print_Area</vt:lpstr>
      <vt:lpstr>'AT_31_Budget_provision '!Print_Area</vt:lpstr>
      <vt:lpstr>'AT-10 B'!Print_Area</vt:lpstr>
      <vt:lpstr>'AT-10 C'!Print_Area</vt:lpstr>
      <vt:lpstr>'AT-10 E'!Print_Area</vt:lpstr>
      <vt:lpstr>'AT-10 F'!Print_Area</vt:lpstr>
      <vt:lpstr>AT10_MME!Print_Area</vt:lpstr>
      <vt:lpstr>AT10A_!Print_Area</vt:lpstr>
      <vt:lpstr>'AT-10D'!Print_Area</vt:lpstr>
      <vt:lpstr>'AT11_KS Year wise'!Print_Area</vt:lpstr>
      <vt:lpstr>'AT11A_KS-District wise'!Print_Area</vt:lpstr>
      <vt:lpstr>'AT12_KD-New'!Print_Area</vt:lpstr>
      <vt:lpstr>'AT12A_KD-Replacement'!Print_Area</vt:lpstr>
      <vt:lpstr>'AT-14'!Print_Area</vt:lpstr>
      <vt:lpstr>'AT-14 A'!Print_Area</vt:lpstr>
      <vt:lpstr>'AT-15'!Print_Area</vt:lpstr>
      <vt:lpstr>'AT-16'!Print_Area</vt:lpstr>
      <vt:lpstr>'AT18_Details_Community '!Print_Area</vt:lpstr>
      <vt:lpstr>'AT-1-Gen_Info '!Print_Area</vt:lpstr>
      <vt:lpstr>'AT-24'!Print_Area</vt:lpstr>
      <vt:lpstr>AT26_NoWD!Print_Area</vt:lpstr>
      <vt:lpstr>AT26A_NoWD!Print_Area</vt:lpstr>
      <vt:lpstr>AT27_Req_FG_CA_Pry!Print_Area</vt:lpstr>
      <vt:lpstr>'AT27A_Req_FG_CA_U Pry '!Print_Area</vt:lpstr>
      <vt:lpstr>'AT27B_Req_FG_CA_N CLP'!Print_Area</vt:lpstr>
      <vt:lpstr>'AT27C_Req_FG_Drought -Pry '!Print_Area</vt:lpstr>
      <vt:lpstr>'AT27D_Req_FG_Drought -UPry '!Print_Area</vt:lpstr>
      <vt:lpstr>'AT-28A_RqmtPlinthArea'!Print_Area</vt:lpstr>
      <vt:lpstr>'AT-28B_Kitchen repair'!Print_Area</vt:lpstr>
      <vt:lpstr>'AT29_A_Replacement KD'!Print_Area</vt:lpstr>
      <vt:lpstr>'AT29_Replacement KD '!Print_Area</vt:lpstr>
      <vt:lpstr>'AT-2-S1 BUDGET'!Print_Area</vt:lpstr>
      <vt:lpstr>'AT-30_Coook-cum-Helper'!Print_Area</vt:lpstr>
      <vt:lpstr>'AT32_Drought Pry Util'!Print_Area</vt:lpstr>
      <vt:lpstr>'AT-32A Drought UPry Util'!Print_Area</vt:lpstr>
      <vt:lpstr>'AT3A_cvrg(Insti)_PY'!Print_Area</vt:lpstr>
      <vt:lpstr>'AT3B_cvrg(Insti)_UPY '!Print_Area</vt:lpstr>
      <vt:lpstr>'AT3C_cvrg(Insti)_UPY '!Print_Area</vt:lpstr>
      <vt:lpstr>'AT-8_Hon_CCH_Pry'!Print_Area</vt:lpstr>
      <vt:lpstr>'AT-8A_Hon_CCH_UPry'!Print_Area</vt:lpstr>
      <vt:lpstr>AT9_TA!Print_Area</vt:lpstr>
      <vt:lpstr>Contents!Print_Area</vt:lpstr>
      <vt:lpstr>'enrolment vs availed_PY'!Print_Area</vt:lpstr>
      <vt:lpstr>'enrolment vs availed_UPY'!Print_Area</vt:lpstr>
      <vt:lpstr>'Mode of cooking'!Print_Area</vt:lpstr>
      <vt:lpstr>Sheet1!Print_Area</vt:lpstr>
      <vt:lpstr>'Sheet1 (2)'!Print_Area</vt:lpstr>
      <vt:lpstr>T5_PLAN_vs_PRFM!Print_Area</vt:lpstr>
      <vt:lpstr>'T5A_PLAN_vs_PRFM '!Print_Area</vt:lpstr>
      <vt:lpstr>'T5B_PLAN_vs_PRFM  (2)'!Print_Area</vt:lpstr>
      <vt:lpstr>'T5C_Drought_PLAN_vs_PRFM '!Print_Area</vt:lpstr>
      <vt:lpstr>'T5D_Drought_PLAN_vs_PRFM  '!Print_Area</vt:lpstr>
      <vt:lpstr>T6_FG_py_Utlsn!Print_Area</vt:lpstr>
      <vt:lpstr>'T6A_FG_Upy_Utlsn '!Print_Area</vt:lpstr>
      <vt:lpstr>T6B_Pay_FG_FCI_Pry!Print_Area</vt:lpstr>
      <vt:lpstr>T6C_Coarse_Grain!Print_Area</vt:lpstr>
      <vt:lpstr>T7_CC_PY_Utlsn!Print_Area</vt:lpstr>
      <vt:lpstr>'T7ACC_UPY_Utlsn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2019-05-03T10:57:07Z</cp:lastPrinted>
  <dcterms:created xsi:type="dcterms:W3CDTF">1996-10-14T23:33:28Z</dcterms:created>
  <dcterms:modified xsi:type="dcterms:W3CDTF">2019-07-01T04:13:25Z</dcterms:modified>
</cp:coreProperties>
</file>