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Telangana" sheetId="1" r:id="rId1"/>
  </sheets>
  <definedNames>
    <definedName name="_xlnm.Print_Area" localSheetId="0">'Telangana'!$A$1:$H$1083</definedName>
  </definedNames>
  <calcPr fullCalcOnLoad="1"/>
</workbook>
</file>

<file path=xl/sharedStrings.xml><?xml version="1.0" encoding="utf-8"?>
<sst xmlns="http://schemas.openxmlformats.org/spreadsheetml/2006/main" count="1276" uniqueCount="250">
  <si>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</si>
  <si>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</si>
  <si>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</si>
  <si>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</si>
  <si>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</si>
  <si>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</si>
  <si>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</si>
  <si>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</si>
  <si>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</si>
  <si>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</si>
  <si>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</si>
  <si>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</si>
  <si>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</si>
  <si>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</si>
  <si>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</si>
  <si>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</si>
  <si>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</si>
  <si>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</si>
  <si>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</si>
  <si>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</si>
  <si>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</si>
  <si>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</si>
  <si>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</si>
  <si>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</si>
  <si>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</si>
  <si>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</si>
  <si>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</si>
  <si>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</si>
  <si>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</si>
  <si>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</si>
  <si>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</si>
  <si>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</si>
  <si>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</si>
  <si>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</si>
  <si>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</si>
  <si>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</si>
  <si>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</si>
  <si>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</si>
  <si>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</si>
  <si>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</si>
  <si>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</si>
  <si>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</si>
  <si>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</si>
  <si>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</si>
  <si>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</si>
  <si>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</si>
  <si>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</si>
  <si>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</si>
  <si>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</si>
  <si>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</si>
  <si>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</si>
  <si>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</si>
  <si>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</si>
  <si>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</si>
  <si>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</si>
  <si>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</si>
  <si>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</si>
  <si>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</si>
  <si>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</si>
  <si>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</si>
  <si>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</si>
  <si>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</si>
  <si>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</si>
  <si>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</si>
  <si>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</si>
  <si>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</si>
  <si>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</si>
  <si>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</si>
  <si>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</si>
  <si>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</si>
  <si>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</si>
  <si>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</si>
  <si>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</si>
  <si>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</si>
  <si>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</si>
  <si>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</si>
  <si>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</si>
  <si>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</si>
  <si>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</si>
  <si>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</si>
  <si>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</si>
  <si>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</si>
  <si>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</si>
  <si>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</si>
  <si>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</si>
  <si>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</si>
  <si>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</si>
  <si>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</si>
  <si>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</si>
  <si>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</si>
  <si>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</si>
  <si>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</si>
  <si>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</si>
  <si>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</si>
  <si>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</si>
  <si>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</si>
  <si>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</si>
  <si>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</si>
  <si>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</si>
  <si>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</si>
  <si>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</si>
  <si>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</si>
  <si>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</si>
  <si>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</si>
  <si>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</si>
  <si>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</si>
  <si>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</si>
  <si>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</si>
  <si>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</si>
  <si>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</si>
  <si>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</si>
  <si>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</si>
  <si>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</si>
  <si>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</si>
  <si>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</si>
  <si>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</si>
  <si>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</si>
  <si>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</si>
  <si>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</si>
  <si>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</si>
  <si>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</si>
  <si>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</si>
  <si>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</si>
  <si>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</si>
  <si>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</si>
  <si>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</si>
  <si>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</si>
  <si>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</si>
  <si>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</si>
  <si>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</si>
  <si>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</si>
  <si>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</si>
  <si>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</si>
  <si>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</si>
  <si>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</si>
  <si>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</si>
  <si>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</si>
  <si>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</si>
  <si>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</si>
  <si>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</si>
  <si>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</si>
  <si>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</si>
  <si>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</si>
  <si>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</si>
  <si>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</si>
  <si>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</si>
  <si>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</si>
  <si>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</si>
  <si>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</si>
  <si>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</si>
  <si>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Amount  (Rs in lakh)</t>
  </si>
  <si>
    <t>Primary + Upper-Primary</t>
  </si>
  <si>
    <t>Sub total</t>
  </si>
  <si>
    <t xml:space="preserve">Achievement (Procured+IP)                                  </t>
  </si>
  <si>
    <t>(As on 31.03.19)</t>
  </si>
  <si>
    <t>State : Telangana</t>
  </si>
  <si>
    <t>ADILABAD</t>
  </si>
  <si>
    <t>BHADRADRI</t>
  </si>
  <si>
    <t>HYDERABAD</t>
  </si>
  <si>
    <t>JAGITIAL</t>
  </si>
  <si>
    <t>JANAGOAN</t>
  </si>
  <si>
    <t>JAYASHANKAR</t>
  </si>
  <si>
    <t>JOGULAMBA</t>
  </si>
  <si>
    <t>KAMAREDDY</t>
  </si>
  <si>
    <t>KARIMNAGAR</t>
  </si>
  <si>
    <t>KHAMMAM</t>
  </si>
  <si>
    <t>KOMRAM BHEEM</t>
  </si>
  <si>
    <t>MAHABUBABAD</t>
  </si>
  <si>
    <t>MAHABUBNAGAR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</si>
  <si>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</si>
  <si>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</si>
  <si>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</si>
  <si>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</si>
  <si>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</si>
  <si>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</si>
  <si>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</si>
  <si>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</si>
  <si>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</t>
  </si>
  <si>
    <t>RANGA REDDY</t>
  </si>
  <si>
    <t>SANGAREDDY</t>
  </si>
  <si>
    <t>SIDDIPET</t>
  </si>
  <si>
    <t>SURYAPET</t>
  </si>
  <si>
    <t>VIKARABAD</t>
  </si>
  <si>
    <t>WANAPARTHY</t>
  </si>
  <si>
    <t xml:space="preserve">WARANGAL (R) </t>
  </si>
  <si>
    <t>WARANGAL (U)</t>
  </si>
  <si>
    <t>YADADRI</t>
  </si>
  <si>
    <t>2006-07 - 2012-13</t>
  </si>
  <si>
    <t>2012-15 (Replacement)</t>
  </si>
  <si>
    <t>Annual Work Plan &amp; Budget  (AWP&amp;B) 2020-21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</si>
  <si>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</si>
  <si>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</si>
  <si>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</si>
  <si>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</si>
  <si>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data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</si>
  <si>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</si>
  <si>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</si>
  <si>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</si>
  <si>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</si>
  <si>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</si>
  <si>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</si>
  <si>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(Refer table AT_8 and AT-8A,AWP&amp;B, 2020-21)</t>
  </si>
  <si>
    <t>(Refer table AT_8 and AT-8A, AWP&amp;B, 2020-21)</t>
  </si>
  <si>
    <t>9.3) Achievement ( under MDM Funds) (Source data: Table AT-10 of AWP&amp;B 2020-21)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</si>
  <si>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</si>
  <si>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</si>
  <si>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</si>
  <si>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</si>
  <si>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</si>
  <si>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</si>
  <si>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</si>
  <si>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</si>
  <si>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</si>
  <si>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</si>
  <si>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</si>
  <si>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</si>
  <si>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</si>
  <si>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7.2) Utilisation of MME during 2019-20 (Source data: Table AT-10 of AWP&amp;B 2020-21)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</si>
  <si>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</si>
  <si>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</si>
  <si>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</si>
  <si>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Sanctioned by GoI during 2006-07 to 2019-20</t>
  </si>
  <si>
    <t>Enrolment as on 30.9.2019</t>
  </si>
  <si>
    <t>Opening Stock as on 1.4.2019</t>
  </si>
  <si>
    <t xml:space="preserve">Opening Stock as on 01.04.2019                                                </t>
  </si>
  <si>
    <t>OB as on 01.04.2019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</si>
  <si>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</si>
  <si>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  </t>
  </si>
  <si>
    <t xml:space="preserve">Opening Balance as on 01.04.2019                                                         </t>
  </si>
  <si>
    <t>Opening Balance as on 01.04.2019</t>
  </si>
  <si>
    <t xml:space="preserve"> 3.3) District-wise unspent balance as on 31.03.2020 (Source data: Table AT-6 &amp; 6A of AWP&amp;B 2020-21)</t>
  </si>
  <si>
    <t xml:space="preserve">Unspent Balance as on 31.03.2020                                           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</si>
  <si>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</si>
  <si>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   </t>
  </si>
  <si>
    <t>Unspent balance as on 31.03.2020</t>
  </si>
  <si>
    <t>Opening balance as on 01.4.19</t>
  </si>
  <si>
    <t>OB as on 01.4.19</t>
  </si>
  <si>
    <t>Lifting upto 31.03.2020</t>
  </si>
  <si>
    <t>3.5) District-wise Foodgrains availability  as on 31.03.2020 (Source data: Table AT-6 &amp; 6A of AWP&amp;B 2020-21)</t>
  </si>
  <si>
    <t>Releases for Kitchen sheds by GoI as on 31.3.2020</t>
  </si>
  <si>
    <t>MULUGU</t>
  </si>
  <si>
    <t>NARAYANPET</t>
  </si>
  <si>
    <t>Up Pry</t>
  </si>
  <si>
    <t xml:space="preserve"> 3.2) District-wise opening balance as on 1.4.2019 (Source data: Table AT-6 &amp; 6A of AWP&amp;B 2020-21)</t>
  </si>
  <si>
    <t>Section-A : REVIEW OF IMPLEMENTATION OF MDM SCHEME DURING 2019-20 (1.4.2019 to 31.12.2019)</t>
  </si>
  <si>
    <t>Cosntructed upto 31.12.20219</t>
  </si>
  <si>
    <t>10.2) Achievement ( under MDM Funds) (Source data: Table AT-11 of AWP&amp;B 2019-20)</t>
  </si>
  <si>
    <t>Sanctioned during 2006-07 to 2018-19</t>
  </si>
  <si>
    <t>2012-13 -2018-19(Replacement)</t>
  </si>
  <si>
    <t>2019-20 (Rep @ new norms)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</si>
</sst>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8"/>
      <name val="Verdana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1" fillId="0" borderId="10" xfId="12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9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9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1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1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1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3" fillId="33" borderId="10" xfId="114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123" applyFont="1" applyFill="1" applyBorder="1" applyAlignment="1">
      <alignment horizontal="center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3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22" fillId="0" borderId="10" xfId="111" applyFont="1" applyFill="1" applyBorder="1" applyAlignment="1">
      <alignment horizontal="center" vertical="center"/>
      <protection/>
    </xf>
    <xf numFmtId="1" fontId="17" fillId="0" borderId="10" xfId="123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0" fillId="33" borderId="10" xfId="0" applyFill="1" applyBorder="1" applyAlignment="1">
      <alignment/>
    </xf>
    <xf numFmtId="9" fontId="17" fillId="33" borderId="10" xfId="125" applyFont="1" applyFill="1" applyBorder="1" applyAlignment="1">
      <alignment/>
    </xf>
    <xf numFmtId="2" fontId="4" fillId="33" borderId="10" xfId="105" applyNumberFormat="1" applyFont="1" applyFill="1" applyBorder="1" applyAlignment="1">
      <alignment horizontal="center" vertical="center"/>
      <protection/>
    </xf>
    <xf numFmtId="9" fontId="3" fillId="33" borderId="10" xfId="123" applyFont="1" applyFill="1" applyBorder="1" applyAlignment="1" quotePrefix="1">
      <alignment horizontal="center" vertical="center"/>
    </xf>
    <xf numFmtId="9" fontId="3" fillId="33" borderId="10" xfId="123" applyFont="1" applyFill="1" applyBorder="1" applyAlignment="1">
      <alignment horizontal="center" vertical="center"/>
    </xf>
    <xf numFmtId="9" fontId="2" fillId="33" borderId="10" xfId="123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1" fillId="0" borderId="10" xfId="109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21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9" fontId="2" fillId="0" borderId="10" xfId="123" applyFont="1" applyBorder="1" applyAlignment="1">
      <alignment horizontal="right" vertical="center"/>
    </xf>
    <xf numFmtId="9" fontId="2" fillId="0" borderId="10" xfId="123" applyFont="1" applyBorder="1" applyAlignment="1">
      <alignment horizontal="right"/>
    </xf>
    <xf numFmtId="2" fontId="22" fillId="33" borderId="10" xfId="111" applyNumberFormat="1" applyFont="1" applyFill="1" applyBorder="1" applyAlignment="1">
      <alignment horizontal="center" vertical="center"/>
      <protection/>
    </xf>
    <xf numFmtId="9" fontId="17" fillId="33" borderId="0" xfId="125" applyFont="1" applyFill="1" applyBorder="1" applyAlignment="1">
      <alignment/>
    </xf>
    <xf numFmtId="0" fontId="3" fillId="0" borderId="10" xfId="0" applyFont="1" applyBorder="1" applyAlignment="1">
      <alignment/>
    </xf>
    <xf numFmtId="0" fontId="17" fillId="33" borderId="21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6" fillId="33" borderId="25" xfId="0" applyFont="1" applyFill="1" applyBorder="1" applyAlignment="1">
      <alignment horizontal="left" wrapText="1"/>
    </xf>
    <xf numFmtId="0" fontId="16" fillId="33" borderId="24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7" xfId="105" applyFont="1" applyFill="1" applyBorder="1" applyAlignment="1">
      <alignment horizontal="center" vertical="center"/>
      <protection/>
    </xf>
    <xf numFmtId="0" fontId="17" fillId="33" borderId="21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17" fillId="33" borderId="21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63" fillId="33" borderId="0" xfId="0" applyFont="1" applyFill="1" applyAlignment="1">
      <alignment/>
    </xf>
    <xf numFmtId="0" fontId="16" fillId="33" borderId="28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7" fillId="33" borderId="30" xfId="0" applyFont="1" applyFill="1" applyBorder="1" applyAlignment="1">
      <alignment vertical="center" wrapText="1"/>
    </xf>
    <xf numFmtId="0" fontId="17" fillId="33" borderId="29" xfId="0" applyFont="1" applyFill="1" applyBorder="1" applyAlignment="1">
      <alignment/>
    </xf>
    <xf numFmtId="0" fontId="17" fillId="33" borderId="31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436</xdr:row>
      <xdr:rowOff>0</xdr:rowOff>
    </xdr:from>
    <xdr:to>
      <xdr:col>6</xdr:col>
      <xdr:colOff>542925</xdr:colOff>
      <xdr:row>436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7939087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436</xdr:row>
      <xdr:rowOff>0</xdr:rowOff>
    </xdr:from>
    <xdr:to>
      <xdr:col>3</xdr:col>
      <xdr:colOff>314325</xdr:colOff>
      <xdr:row>436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793908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436</xdr:row>
      <xdr:rowOff>0</xdr:rowOff>
    </xdr:from>
    <xdr:to>
      <xdr:col>5</xdr:col>
      <xdr:colOff>295275</xdr:colOff>
      <xdr:row>436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793908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3"/>
  <sheetViews>
    <sheetView tabSelected="1" view="pageBreakPreview" zoomScale="80" zoomScaleNormal="106" zoomScaleSheetLayoutView="80" zoomScalePageLayoutView="0" workbookViewId="0" topLeftCell="A1042">
      <selection activeCell="M1060" sqref="M1060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9.42187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296" t="s">
        <v>0</v>
      </c>
      <c r="B1" s="297"/>
      <c r="C1" s="297"/>
      <c r="D1" s="297"/>
      <c r="E1" s="297"/>
      <c r="F1" s="297"/>
      <c r="G1" s="297"/>
      <c r="H1" s="298"/>
    </row>
    <row r="2" spans="1:8" ht="14.25">
      <c r="A2" s="299" t="s">
        <v>1</v>
      </c>
      <c r="B2" s="300"/>
      <c r="C2" s="300"/>
      <c r="D2" s="300"/>
      <c r="E2" s="300"/>
      <c r="F2" s="300"/>
      <c r="G2" s="300"/>
      <c r="H2" s="301"/>
    </row>
    <row r="3" spans="1:8" ht="18">
      <c r="A3" s="302" t="s">
        <v>189</v>
      </c>
      <c r="B3" s="303"/>
      <c r="C3" s="303"/>
      <c r="D3" s="303"/>
      <c r="E3" s="303"/>
      <c r="F3" s="303"/>
      <c r="G3" s="303"/>
      <c r="H3" s="304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8">
      <c r="A5" s="305" t="s">
        <v>155</v>
      </c>
      <c r="B5" s="306"/>
      <c r="C5" s="306"/>
      <c r="D5" s="306"/>
      <c r="E5" s="306"/>
      <c r="F5" s="306"/>
      <c r="G5" s="306"/>
      <c r="H5" s="307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08" t="s">
        <v>2</v>
      </c>
      <c r="B7" s="308"/>
      <c r="C7" s="308"/>
      <c r="D7" s="308"/>
      <c r="E7" s="308"/>
      <c r="F7" s="308"/>
      <c r="G7" s="308"/>
      <c r="H7" s="308"/>
    </row>
    <row r="8" ht="4.5" customHeight="1"/>
    <row r="9" spans="1:8" ht="14.25">
      <c r="A9" s="308" t="s">
        <v>244</v>
      </c>
      <c r="B9" s="308"/>
      <c r="C9" s="308"/>
      <c r="D9" s="308"/>
      <c r="E9" s="308"/>
      <c r="F9" s="308"/>
      <c r="G9" s="308"/>
      <c r="H9" s="308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09" t="s">
        <v>4</v>
      </c>
      <c r="B13" s="309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204</v>
      </c>
      <c r="C15" s="16" t="s">
        <v>205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64">
        <v>1075656</v>
      </c>
      <c r="C16" s="202">
        <v>997990</v>
      </c>
      <c r="D16" s="212">
        <f>C16-B16</f>
        <v>-77666</v>
      </c>
      <c r="E16" s="21">
        <f>D16/B16</f>
        <v>-0.07220338100656716</v>
      </c>
    </row>
    <row r="17" spans="1:8" ht="14.25">
      <c r="A17" s="19" t="s">
        <v>242</v>
      </c>
      <c r="B17" s="264">
        <v>654000</v>
      </c>
      <c r="C17" s="203">
        <v>572084</v>
      </c>
      <c r="D17" s="212">
        <f>C17-B17</f>
        <v>-81916</v>
      </c>
      <c r="E17" s="21">
        <f>D17/B17</f>
        <v>-0.12525382262996942</v>
      </c>
      <c r="F17" s="11"/>
      <c r="G17" s="13"/>
      <c r="H17" s="13"/>
    </row>
    <row r="18" spans="1:8" ht="14.25">
      <c r="A18" s="19" t="s">
        <v>126</v>
      </c>
      <c r="B18" s="264">
        <v>1765</v>
      </c>
      <c r="C18" s="203">
        <v>1270</v>
      </c>
      <c r="D18" s="212">
        <f>C18-B18</f>
        <v>-495</v>
      </c>
      <c r="E18" s="288">
        <v>0</v>
      </c>
      <c r="F18" s="11"/>
      <c r="G18" s="13"/>
      <c r="H18" s="13"/>
    </row>
    <row r="19" spans="1:8" ht="14.25">
      <c r="A19" s="19" t="s">
        <v>9</v>
      </c>
      <c r="B19" s="171">
        <f>SUM(B16:B18)</f>
        <v>1731421</v>
      </c>
      <c r="C19" s="171">
        <f>SUM(C16:C18)</f>
        <v>1571344</v>
      </c>
      <c r="D19" s="212">
        <f>C19-B19</f>
        <v>-160077</v>
      </c>
      <c r="E19" s="21">
        <f>D19/B19</f>
        <v>-0.09245411716734404</v>
      </c>
      <c r="G19" s="124" t="s">
        <v>11</v>
      </c>
      <c r="H19" s="10" t="s">
        <v>11</v>
      </c>
    </row>
    <row r="20" spans="7:8" ht="13.5" customHeight="1">
      <c r="G20" s="31"/>
      <c r="H20" s="31"/>
    </row>
    <row r="21" spans="1:4" ht="15.75" customHeight="1">
      <c r="A21" s="309" t="s">
        <v>10</v>
      </c>
      <c r="B21" s="309"/>
      <c r="C21" s="309"/>
      <c r="D21" s="309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12</v>
      </c>
      <c r="B23" s="24">
        <v>158</v>
      </c>
      <c r="C23" s="24">
        <v>158</v>
      </c>
      <c r="D23" s="20">
        <f>C23-B23</f>
        <v>0</v>
      </c>
      <c r="E23" s="21">
        <f>D23/B23</f>
        <v>0</v>
      </c>
      <c r="G23" s="10" t="s">
        <v>11</v>
      </c>
    </row>
    <row r="24" spans="1:7" ht="15" customHeight="1">
      <c r="A24" s="23" t="s">
        <v>13</v>
      </c>
      <c r="B24" s="24">
        <v>158</v>
      </c>
      <c r="C24" s="24">
        <v>158</v>
      </c>
      <c r="D24" s="20">
        <f>C24-B24</f>
        <v>0</v>
      </c>
      <c r="E24" s="21">
        <f>D24/B24</f>
        <v>0</v>
      </c>
      <c r="G24" s="10" t="s">
        <v>11</v>
      </c>
    </row>
    <row r="25" spans="1:5" ht="15" customHeight="1">
      <c r="A25" s="23" t="s">
        <v>126</v>
      </c>
      <c r="B25" s="24">
        <v>214</v>
      </c>
      <c r="C25" s="24">
        <v>214</v>
      </c>
      <c r="D25" s="20">
        <f>C25-B25</f>
        <v>0</v>
      </c>
      <c r="E25" s="288">
        <v>0</v>
      </c>
    </row>
    <row r="26" spans="1:5" ht="15" customHeight="1">
      <c r="A26" s="309"/>
      <c r="B26" s="309"/>
      <c r="C26" s="309"/>
      <c r="D26" s="309"/>
      <c r="E26" s="27"/>
    </row>
    <row r="27" spans="1:5" ht="27.75" customHeight="1">
      <c r="A27" s="310" t="s">
        <v>206</v>
      </c>
      <c r="B27" s="310"/>
      <c r="C27" s="310"/>
      <c r="D27" s="310"/>
      <c r="E27" s="27"/>
    </row>
    <row r="28" spans="1:7" ht="57.75" customHeight="1">
      <c r="A28" s="16" t="s">
        <v>5</v>
      </c>
      <c r="B28" s="16" t="s">
        <v>14</v>
      </c>
      <c r="C28" s="16" t="s">
        <v>15</v>
      </c>
      <c r="D28" s="16" t="s">
        <v>16</v>
      </c>
      <c r="E28" s="115" t="s">
        <v>7</v>
      </c>
      <c r="G28" s="10" t="s">
        <v>11</v>
      </c>
    </row>
    <row r="29" spans="1:8" ht="14.25">
      <c r="A29" s="19" t="s">
        <v>12</v>
      </c>
      <c r="B29" s="24">
        <f>B16*B23</f>
        <v>169953648</v>
      </c>
      <c r="C29" s="24">
        <v>157635020</v>
      </c>
      <c r="D29" s="20">
        <f>C29-B29</f>
        <v>-12318628</v>
      </c>
      <c r="E29" s="21">
        <f>D29/B29</f>
        <v>-0.0724822805804086</v>
      </c>
      <c r="G29" s="10" t="s">
        <v>11</v>
      </c>
      <c r="H29" s="10" t="s">
        <v>11</v>
      </c>
    </row>
    <row r="30" spans="1:8" ht="14.25">
      <c r="A30" s="19" t="s">
        <v>17</v>
      </c>
      <c r="B30" s="24">
        <f>B17*B24</f>
        <v>103332000</v>
      </c>
      <c r="C30" s="24">
        <v>90389272</v>
      </c>
      <c r="D30" s="20">
        <f>C30-B30</f>
        <v>-12942728</v>
      </c>
      <c r="E30" s="21">
        <f>D30/B30</f>
        <v>-0.12525382262996942</v>
      </c>
      <c r="G30" s="10" t="s">
        <v>11</v>
      </c>
      <c r="H30" s="10" t="s">
        <v>11</v>
      </c>
    </row>
    <row r="31" spans="1:7" ht="14.25">
      <c r="A31" s="19" t="s">
        <v>126</v>
      </c>
      <c r="B31" s="24">
        <f>B18*B25</f>
        <v>377710</v>
      </c>
      <c r="C31" s="24">
        <v>271780</v>
      </c>
      <c r="D31" s="20">
        <f>C31-B31</f>
        <v>-105930</v>
      </c>
      <c r="E31" s="289">
        <v>0</v>
      </c>
      <c r="G31" s="10" t="s">
        <v>11</v>
      </c>
    </row>
    <row r="32" spans="1:7" ht="17.25" customHeight="1">
      <c r="A32" s="19" t="s">
        <v>9</v>
      </c>
      <c r="B32" s="24">
        <f>SUM(B29:B31)</f>
        <v>273663358</v>
      </c>
      <c r="C32" s="24">
        <f>SUM(C29:C31)</f>
        <v>248296072</v>
      </c>
      <c r="D32" s="20">
        <f>C32-B32</f>
        <v>-25367286</v>
      </c>
      <c r="E32" s="21">
        <f>D32/B32</f>
        <v>-0.09269522301191671</v>
      </c>
      <c r="G32" s="10" t="s">
        <v>11</v>
      </c>
    </row>
    <row r="33" spans="1:7" ht="14.25">
      <c r="A33" s="14"/>
      <c r="B33" s="14"/>
      <c r="C33" s="14"/>
      <c r="D33" s="14"/>
      <c r="E33" s="27"/>
      <c r="G33" s="10" t="s">
        <v>11</v>
      </c>
    </row>
    <row r="34" spans="1:7" ht="18" customHeight="1">
      <c r="A34" s="311" t="s">
        <v>18</v>
      </c>
      <c r="B34" s="311"/>
      <c r="C34" s="311"/>
      <c r="D34" s="32"/>
      <c r="E34" s="33"/>
      <c r="G34" s="31"/>
    </row>
    <row r="35" spans="1:7" ht="18" customHeight="1">
      <c r="A35" s="309" t="s">
        <v>190</v>
      </c>
      <c r="B35" s="309"/>
      <c r="C35" s="309"/>
      <c r="D35" s="309"/>
      <c r="E35" s="309"/>
      <c r="F35" s="309"/>
      <c r="G35" s="309"/>
    </row>
    <row r="36" spans="1:7" ht="43.5" customHeight="1">
      <c r="A36" s="16" t="s">
        <v>19</v>
      </c>
      <c r="B36" s="16" t="s">
        <v>20</v>
      </c>
      <c r="C36" s="16" t="s">
        <v>21</v>
      </c>
      <c r="D36" s="16" t="s">
        <v>22</v>
      </c>
      <c r="E36" s="29" t="s">
        <v>23</v>
      </c>
      <c r="F36" s="16" t="s">
        <v>24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25</v>
      </c>
      <c r="F37" s="16">
        <v>6</v>
      </c>
      <c r="G37" s="31"/>
    </row>
    <row r="38" spans="1:7" ht="12.75" customHeight="1">
      <c r="A38" s="187">
        <v>1</v>
      </c>
      <c r="B38" s="201" t="s">
        <v>156</v>
      </c>
      <c r="C38" s="187">
        <v>936</v>
      </c>
      <c r="D38" s="187">
        <v>929</v>
      </c>
      <c r="E38" s="187">
        <f>C38-D38</f>
        <v>7</v>
      </c>
      <c r="F38" s="204">
        <f>E38/C38</f>
        <v>0.007478632478632479</v>
      </c>
      <c r="G38" s="31"/>
    </row>
    <row r="39" spans="1:7" ht="12.75" customHeight="1">
      <c r="A39" s="187">
        <v>2</v>
      </c>
      <c r="B39" s="201" t="s">
        <v>157</v>
      </c>
      <c r="C39" s="187">
        <v>1036</v>
      </c>
      <c r="D39" s="187">
        <v>1029</v>
      </c>
      <c r="E39" s="187">
        <f aca="true" t="shared" si="0" ref="E39:E71">C39-D39</f>
        <v>7</v>
      </c>
      <c r="F39" s="204">
        <f aca="true" t="shared" si="1" ref="F39:F71">E39/C39</f>
        <v>0.006756756756756757</v>
      </c>
      <c r="G39" s="31"/>
    </row>
    <row r="40" spans="1:7" ht="12.75" customHeight="1">
      <c r="A40" s="187">
        <v>3</v>
      </c>
      <c r="B40" s="201" t="s">
        <v>158</v>
      </c>
      <c r="C40" s="187">
        <v>611</v>
      </c>
      <c r="D40" s="187">
        <v>575</v>
      </c>
      <c r="E40" s="187">
        <f t="shared" si="0"/>
        <v>36</v>
      </c>
      <c r="F40" s="204">
        <f t="shared" si="1"/>
        <v>0.058919803600654665</v>
      </c>
      <c r="G40" s="31"/>
    </row>
    <row r="41" spans="1:7" ht="12.75" customHeight="1">
      <c r="A41" s="187">
        <v>4</v>
      </c>
      <c r="B41" s="201" t="s">
        <v>159</v>
      </c>
      <c r="C41" s="187">
        <v>516</v>
      </c>
      <c r="D41" s="187">
        <v>487</v>
      </c>
      <c r="E41" s="187">
        <f t="shared" si="0"/>
        <v>29</v>
      </c>
      <c r="F41" s="204">
        <f t="shared" si="1"/>
        <v>0.0562015503875969</v>
      </c>
      <c r="G41" s="31"/>
    </row>
    <row r="42" spans="1:7" ht="12.75" customHeight="1">
      <c r="A42" s="187">
        <v>5</v>
      </c>
      <c r="B42" s="201" t="s">
        <v>160</v>
      </c>
      <c r="C42" s="187">
        <v>362</v>
      </c>
      <c r="D42" s="187">
        <v>319</v>
      </c>
      <c r="E42" s="187">
        <f t="shared" si="0"/>
        <v>43</v>
      </c>
      <c r="F42" s="204">
        <f t="shared" si="1"/>
        <v>0.11878453038674033</v>
      </c>
      <c r="G42" s="31"/>
    </row>
    <row r="43" spans="1:7" ht="12.75" customHeight="1">
      <c r="A43" s="187">
        <v>6</v>
      </c>
      <c r="B43" s="201" t="s">
        <v>161</v>
      </c>
      <c r="C43" s="187">
        <v>320</v>
      </c>
      <c r="D43" s="187">
        <v>298</v>
      </c>
      <c r="E43" s="187">
        <f t="shared" si="0"/>
        <v>22</v>
      </c>
      <c r="F43" s="204">
        <f t="shared" si="1"/>
        <v>0.06875</v>
      </c>
      <c r="G43" s="31"/>
    </row>
    <row r="44" spans="1:7" ht="12.75" customHeight="1">
      <c r="A44" s="187">
        <v>7</v>
      </c>
      <c r="B44" s="201" t="s">
        <v>162</v>
      </c>
      <c r="C44" s="187">
        <v>289</v>
      </c>
      <c r="D44" s="187">
        <v>287</v>
      </c>
      <c r="E44" s="187">
        <f t="shared" si="0"/>
        <v>2</v>
      </c>
      <c r="F44" s="204">
        <f t="shared" si="1"/>
        <v>0.006920415224913495</v>
      </c>
      <c r="G44" s="31"/>
    </row>
    <row r="45" spans="1:7" ht="12.75" customHeight="1">
      <c r="A45" s="187">
        <v>8</v>
      </c>
      <c r="B45" s="201" t="s">
        <v>163</v>
      </c>
      <c r="C45" s="187">
        <v>701</v>
      </c>
      <c r="D45" s="187">
        <v>681</v>
      </c>
      <c r="E45" s="187">
        <f t="shared" si="0"/>
        <v>20</v>
      </c>
      <c r="F45" s="204">
        <f t="shared" si="1"/>
        <v>0.028530670470756064</v>
      </c>
      <c r="G45" s="31"/>
    </row>
    <row r="46" spans="1:7" ht="12.75" customHeight="1">
      <c r="A46" s="187">
        <v>9</v>
      </c>
      <c r="B46" s="201" t="s">
        <v>164</v>
      </c>
      <c r="C46" s="187">
        <v>425</v>
      </c>
      <c r="D46" s="187">
        <v>398</v>
      </c>
      <c r="E46" s="187">
        <f t="shared" si="0"/>
        <v>27</v>
      </c>
      <c r="F46" s="204">
        <f t="shared" si="1"/>
        <v>0.06352941176470588</v>
      </c>
      <c r="G46" s="31"/>
    </row>
    <row r="47" spans="1:7" ht="12.75" customHeight="1">
      <c r="A47" s="187">
        <v>10</v>
      </c>
      <c r="B47" s="201" t="s">
        <v>165</v>
      </c>
      <c r="C47" s="187">
        <v>841</v>
      </c>
      <c r="D47" s="187">
        <v>826</v>
      </c>
      <c r="E47" s="187">
        <f t="shared" si="0"/>
        <v>15</v>
      </c>
      <c r="F47" s="204">
        <f t="shared" si="1"/>
        <v>0.0178359096313912</v>
      </c>
      <c r="G47" s="31"/>
    </row>
    <row r="48" spans="1:7" ht="12.75" customHeight="1">
      <c r="A48" s="187">
        <v>11</v>
      </c>
      <c r="B48" s="201" t="s">
        <v>166</v>
      </c>
      <c r="C48" s="187">
        <v>863</v>
      </c>
      <c r="D48" s="187">
        <v>840</v>
      </c>
      <c r="E48" s="187">
        <f t="shared" si="0"/>
        <v>23</v>
      </c>
      <c r="F48" s="204">
        <f t="shared" si="1"/>
        <v>0.026651216685979143</v>
      </c>
      <c r="G48" s="31"/>
    </row>
    <row r="49" spans="1:7" ht="12.75" customHeight="1">
      <c r="A49" s="187">
        <v>12</v>
      </c>
      <c r="B49" s="201" t="s">
        <v>167</v>
      </c>
      <c r="C49" s="187">
        <v>765</v>
      </c>
      <c r="D49" s="187">
        <v>668</v>
      </c>
      <c r="E49" s="187">
        <f t="shared" si="0"/>
        <v>97</v>
      </c>
      <c r="F49" s="204">
        <f t="shared" si="1"/>
        <v>0.12679738562091503</v>
      </c>
      <c r="G49" s="31"/>
    </row>
    <row r="50" spans="1:7" ht="12.75" customHeight="1">
      <c r="A50" s="187">
        <v>13</v>
      </c>
      <c r="B50" s="201" t="s">
        <v>168</v>
      </c>
      <c r="C50" s="187">
        <v>647</v>
      </c>
      <c r="D50" s="187">
        <v>613</v>
      </c>
      <c r="E50" s="187">
        <f t="shared" si="0"/>
        <v>34</v>
      </c>
      <c r="F50" s="204">
        <f t="shared" si="1"/>
        <v>0.05255023183925812</v>
      </c>
      <c r="G50" s="31"/>
    </row>
    <row r="51" spans="1:7" ht="12.75" customHeight="1">
      <c r="A51" s="187">
        <v>14</v>
      </c>
      <c r="B51" s="201" t="s">
        <v>169</v>
      </c>
      <c r="C51" s="187">
        <v>566</v>
      </c>
      <c r="D51" s="187">
        <v>551</v>
      </c>
      <c r="E51" s="187">
        <f t="shared" si="0"/>
        <v>15</v>
      </c>
      <c r="F51" s="204">
        <f t="shared" si="1"/>
        <v>0.026501766784452298</v>
      </c>
      <c r="G51" s="31"/>
    </row>
    <row r="52" spans="1:7" ht="12.75" customHeight="1">
      <c r="A52" s="187">
        <v>15</v>
      </c>
      <c r="B52" s="201" t="s">
        <v>170</v>
      </c>
      <c r="C52" s="187">
        <v>627</v>
      </c>
      <c r="D52" s="187">
        <v>609</v>
      </c>
      <c r="E52" s="187">
        <f t="shared" si="0"/>
        <v>18</v>
      </c>
      <c r="F52" s="204">
        <f t="shared" si="1"/>
        <v>0.028708133971291867</v>
      </c>
      <c r="G52" s="31"/>
    </row>
    <row r="53" spans="1:7" ht="12.75" customHeight="1">
      <c r="A53" s="187">
        <v>16</v>
      </c>
      <c r="B53" s="201" t="s">
        <v>171</v>
      </c>
      <c r="C53" s="187">
        <v>375</v>
      </c>
      <c r="D53" s="187">
        <v>371</v>
      </c>
      <c r="E53" s="187">
        <f t="shared" si="0"/>
        <v>4</v>
      </c>
      <c r="F53" s="204">
        <f t="shared" si="1"/>
        <v>0.010666666666666666</v>
      </c>
      <c r="G53" s="31"/>
    </row>
    <row r="54" spans="1:7" ht="12.75" customHeight="1">
      <c r="A54" s="187">
        <v>17</v>
      </c>
      <c r="B54" s="201" t="s">
        <v>240</v>
      </c>
      <c r="C54" s="187">
        <v>346</v>
      </c>
      <c r="D54" s="187">
        <v>322</v>
      </c>
      <c r="E54" s="187">
        <f t="shared" si="0"/>
        <v>24</v>
      </c>
      <c r="F54" s="204">
        <f t="shared" si="1"/>
        <v>0.06936416184971098</v>
      </c>
      <c r="G54" s="31"/>
    </row>
    <row r="55" spans="1:7" ht="12.75" customHeight="1">
      <c r="A55" s="187">
        <v>18</v>
      </c>
      <c r="B55" s="201" t="s">
        <v>172</v>
      </c>
      <c r="C55" s="187">
        <v>604</v>
      </c>
      <c r="D55" s="187">
        <v>566</v>
      </c>
      <c r="E55" s="187">
        <f t="shared" si="0"/>
        <v>38</v>
      </c>
      <c r="F55" s="204">
        <f t="shared" si="1"/>
        <v>0.06291390728476821</v>
      </c>
      <c r="G55" s="31"/>
    </row>
    <row r="56" spans="1:7" ht="12.75" customHeight="1">
      <c r="A56" s="187">
        <v>19</v>
      </c>
      <c r="B56" s="201" t="s">
        <v>173</v>
      </c>
      <c r="C56" s="187">
        <v>1162</v>
      </c>
      <c r="D56" s="187">
        <v>1035</v>
      </c>
      <c r="E56" s="187">
        <f t="shared" si="0"/>
        <v>127</v>
      </c>
      <c r="F56" s="204">
        <f t="shared" si="1"/>
        <v>0.10929432013769363</v>
      </c>
      <c r="G56" s="31"/>
    </row>
    <row r="57" spans="1:7" ht="12.75" customHeight="1">
      <c r="A57" s="187">
        <v>20</v>
      </c>
      <c r="B57" s="201" t="s">
        <v>241</v>
      </c>
      <c r="C57" s="187">
        <v>345</v>
      </c>
      <c r="D57" s="187">
        <v>324</v>
      </c>
      <c r="E57" s="187">
        <f t="shared" si="0"/>
        <v>21</v>
      </c>
      <c r="F57" s="204">
        <f t="shared" si="1"/>
        <v>0.06086956521739131</v>
      </c>
      <c r="G57" s="31"/>
    </row>
    <row r="58" spans="1:7" ht="12.75" customHeight="1">
      <c r="A58" s="187">
        <v>21</v>
      </c>
      <c r="B58" s="201" t="s">
        <v>174</v>
      </c>
      <c r="C58" s="187">
        <v>570</v>
      </c>
      <c r="D58" s="187">
        <v>555</v>
      </c>
      <c r="E58" s="187">
        <f t="shared" si="0"/>
        <v>15</v>
      </c>
      <c r="F58" s="204">
        <f t="shared" si="1"/>
        <v>0.02631578947368421</v>
      </c>
      <c r="G58" s="31"/>
    </row>
    <row r="59" spans="1:7" ht="12.75" customHeight="1">
      <c r="A59" s="187">
        <v>22</v>
      </c>
      <c r="B59" s="201" t="s">
        <v>175</v>
      </c>
      <c r="C59" s="187">
        <v>797</v>
      </c>
      <c r="D59" s="187">
        <v>791</v>
      </c>
      <c r="E59" s="187">
        <f t="shared" si="0"/>
        <v>6</v>
      </c>
      <c r="F59" s="204">
        <f t="shared" si="1"/>
        <v>0.0075282308657465494</v>
      </c>
      <c r="G59" s="31"/>
    </row>
    <row r="60" spans="1:7" ht="12.75" customHeight="1">
      <c r="A60" s="187">
        <v>23</v>
      </c>
      <c r="B60" s="201" t="s">
        <v>176</v>
      </c>
      <c r="C60" s="187">
        <v>360</v>
      </c>
      <c r="D60" s="187">
        <v>330</v>
      </c>
      <c r="E60" s="187">
        <f t="shared" si="0"/>
        <v>30</v>
      </c>
      <c r="F60" s="204">
        <f t="shared" si="1"/>
        <v>0.08333333333333333</v>
      </c>
      <c r="G60" s="31"/>
    </row>
    <row r="61" spans="1:7" ht="12.75" customHeight="1">
      <c r="A61" s="187">
        <v>24</v>
      </c>
      <c r="B61" s="201" t="s">
        <v>177</v>
      </c>
      <c r="C61" s="187">
        <v>341</v>
      </c>
      <c r="D61" s="187">
        <v>321</v>
      </c>
      <c r="E61" s="187">
        <f t="shared" si="0"/>
        <v>20</v>
      </c>
      <c r="F61" s="204">
        <f t="shared" si="1"/>
        <v>0.05865102639296188</v>
      </c>
      <c r="G61" s="31"/>
    </row>
    <row r="62" spans="1:7" ht="12.75" customHeight="1">
      <c r="A62" s="187">
        <v>25</v>
      </c>
      <c r="B62" s="201" t="s">
        <v>178</v>
      </c>
      <c r="C62" s="187">
        <v>902</v>
      </c>
      <c r="D62" s="187">
        <v>868</v>
      </c>
      <c r="E62" s="187">
        <f aca="true" t="shared" si="2" ref="E62:E69">C62-D62</f>
        <v>34</v>
      </c>
      <c r="F62" s="204">
        <f aca="true" t="shared" si="3" ref="F62:F69">E62/C62</f>
        <v>0.037694013303769404</v>
      </c>
      <c r="G62" s="31"/>
    </row>
    <row r="63" spans="1:7" ht="12.75" customHeight="1">
      <c r="A63" s="187">
        <v>26</v>
      </c>
      <c r="B63" s="201" t="s">
        <v>179</v>
      </c>
      <c r="C63" s="187">
        <v>872</v>
      </c>
      <c r="D63" s="187">
        <v>858</v>
      </c>
      <c r="E63" s="187">
        <f t="shared" si="2"/>
        <v>14</v>
      </c>
      <c r="F63" s="204">
        <f t="shared" si="3"/>
        <v>0.016055045871559634</v>
      </c>
      <c r="G63" s="31"/>
    </row>
    <row r="64" spans="1:7" ht="12.75" customHeight="1">
      <c r="A64" s="187">
        <v>27</v>
      </c>
      <c r="B64" s="201" t="s">
        <v>180</v>
      </c>
      <c r="C64" s="187">
        <v>638</v>
      </c>
      <c r="D64" s="187">
        <v>607</v>
      </c>
      <c r="E64" s="187">
        <f t="shared" si="2"/>
        <v>31</v>
      </c>
      <c r="F64" s="204">
        <f t="shared" si="3"/>
        <v>0.048589341692789965</v>
      </c>
      <c r="G64" s="31"/>
    </row>
    <row r="65" spans="1:7" ht="12.75" customHeight="1">
      <c r="A65" s="187">
        <v>28</v>
      </c>
      <c r="B65" s="201" t="s">
        <v>181</v>
      </c>
      <c r="C65" s="187">
        <v>701</v>
      </c>
      <c r="D65" s="187">
        <v>672</v>
      </c>
      <c r="E65" s="187">
        <f t="shared" si="2"/>
        <v>29</v>
      </c>
      <c r="F65" s="204">
        <f t="shared" si="3"/>
        <v>0.04136947218259629</v>
      </c>
      <c r="G65" s="31"/>
    </row>
    <row r="66" spans="1:7" ht="12.75" customHeight="1">
      <c r="A66" s="187">
        <v>29</v>
      </c>
      <c r="B66" s="201" t="s">
        <v>182</v>
      </c>
      <c r="C66" s="187">
        <v>756</v>
      </c>
      <c r="D66" s="187">
        <v>732</v>
      </c>
      <c r="E66" s="187">
        <f t="shared" si="2"/>
        <v>24</v>
      </c>
      <c r="F66" s="204">
        <f t="shared" si="3"/>
        <v>0.031746031746031744</v>
      </c>
      <c r="G66" s="31"/>
    </row>
    <row r="67" spans="1:7" ht="12.75" customHeight="1">
      <c r="A67" s="187">
        <v>30</v>
      </c>
      <c r="B67" s="201" t="s">
        <v>183</v>
      </c>
      <c r="C67" s="187">
        <v>361</v>
      </c>
      <c r="D67" s="187">
        <v>346</v>
      </c>
      <c r="E67" s="187">
        <f t="shared" si="2"/>
        <v>15</v>
      </c>
      <c r="F67" s="204">
        <f t="shared" si="3"/>
        <v>0.04155124653739612</v>
      </c>
      <c r="G67" s="31"/>
    </row>
    <row r="68" spans="1:8" ht="12.75" customHeight="1">
      <c r="A68" s="187">
        <v>31</v>
      </c>
      <c r="B68" s="201" t="s">
        <v>184</v>
      </c>
      <c r="C68" s="187">
        <v>459</v>
      </c>
      <c r="D68" s="187">
        <v>386</v>
      </c>
      <c r="E68" s="187">
        <f t="shared" si="2"/>
        <v>73</v>
      </c>
      <c r="F68" s="204">
        <f t="shared" si="3"/>
        <v>0.15904139433551198</v>
      </c>
      <c r="G68" s="31"/>
      <c r="H68" s="10" t="s">
        <v>11</v>
      </c>
    </row>
    <row r="69" spans="1:7" ht="12.75" customHeight="1">
      <c r="A69" s="187">
        <v>32</v>
      </c>
      <c r="B69" s="201" t="s">
        <v>185</v>
      </c>
      <c r="C69" s="187">
        <v>343</v>
      </c>
      <c r="D69" s="187">
        <v>324</v>
      </c>
      <c r="E69" s="187">
        <f t="shared" si="2"/>
        <v>19</v>
      </c>
      <c r="F69" s="204">
        <f t="shared" si="3"/>
        <v>0.05539358600583091</v>
      </c>
      <c r="G69" s="31"/>
    </row>
    <row r="70" spans="1:7" ht="12.75" customHeight="1">
      <c r="A70" s="187">
        <v>33</v>
      </c>
      <c r="B70" s="201" t="s">
        <v>186</v>
      </c>
      <c r="C70" s="187">
        <v>476</v>
      </c>
      <c r="D70" s="187">
        <v>448</v>
      </c>
      <c r="E70" s="187">
        <f t="shared" si="0"/>
        <v>28</v>
      </c>
      <c r="F70" s="204">
        <f t="shared" si="1"/>
        <v>0.058823529411764705</v>
      </c>
      <c r="G70" s="31"/>
    </row>
    <row r="71" spans="1:7" ht="17.25" customHeight="1">
      <c r="A71" s="245"/>
      <c r="B71" s="246" t="s">
        <v>26</v>
      </c>
      <c r="C71" s="43">
        <v>19913</v>
      </c>
      <c r="D71" s="43">
        <v>18966</v>
      </c>
      <c r="E71" s="213">
        <f t="shared" si="0"/>
        <v>947</v>
      </c>
      <c r="F71" s="247">
        <f t="shared" si="1"/>
        <v>0.04755687239491789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309" t="s">
        <v>191</v>
      </c>
      <c r="B73" s="309"/>
      <c r="C73" s="309"/>
      <c r="D73" s="309"/>
      <c r="E73" s="309"/>
      <c r="F73" s="309"/>
      <c r="G73" s="309"/>
      <c r="H73" s="309"/>
    </row>
    <row r="74" spans="1:7" ht="45.75" customHeight="1">
      <c r="A74" s="16" t="s">
        <v>19</v>
      </c>
      <c r="B74" s="16" t="s">
        <v>20</v>
      </c>
      <c r="C74" s="16" t="s">
        <v>21</v>
      </c>
      <c r="D74" s="16" t="s">
        <v>22</v>
      </c>
      <c r="E74" s="29" t="s">
        <v>23</v>
      </c>
      <c r="F74" s="16" t="s">
        <v>24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25</v>
      </c>
      <c r="F75" s="16">
        <v>6</v>
      </c>
      <c r="G75" s="31"/>
    </row>
    <row r="76" spans="1:7" ht="12.75" customHeight="1">
      <c r="A76" s="187">
        <v>1</v>
      </c>
      <c r="B76" s="201" t="s">
        <v>156</v>
      </c>
      <c r="C76" s="187">
        <v>116</v>
      </c>
      <c r="D76" s="187">
        <v>116</v>
      </c>
      <c r="E76" s="187">
        <f>D76-C76</f>
        <v>0</v>
      </c>
      <c r="F76" s="187">
        <v>0</v>
      </c>
      <c r="G76" s="31"/>
    </row>
    <row r="77" spans="1:7" ht="12.75" customHeight="1">
      <c r="A77" s="187">
        <v>2</v>
      </c>
      <c r="B77" s="201" t="s">
        <v>157</v>
      </c>
      <c r="C77" s="187">
        <v>168</v>
      </c>
      <c r="D77" s="187">
        <v>168</v>
      </c>
      <c r="E77" s="187">
        <f aca="true" t="shared" si="4" ref="E77:E109">D77-C77</f>
        <v>0</v>
      </c>
      <c r="F77" s="187">
        <v>0</v>
      </c>
      <c r="G77" s="31"/>
    </row>
    <row r="78" spans="1:7" ht="12.75" customHeight="1">
      <c r="A78" s="187">
        <v>3</v>
      </c>
      <c r="B78" s="201" t="s">
        <v>158</v>
      </c>
      <c r="C78" s="187">
        <v>51</v>
      </c>
      <c r="D78" s="187">
        <v>34</v>
      </c>
      <c r="E78" s="187">
        <f t="shared" si="4"/>
        <v>-17</v>
      </c>
      <c r="F78" s="187">
        <v>0</v>
      </c>
      <c r="G78" s="31"/>
    </row>
    <row r="79" spans="1:7" ht="12.75" customHeight="1">
      <c r="A79" s="187">
        <v>4</v>
      </c>
      <c r="B79" s="201" t="s">
        <v>159</v>
      </c>
      <c r="C79" s="187">
        <v>85</v>
      </c>
      <c r="D79" s="187">
        <v>85</v>
      </c>
      <c r="E79" s="187">
        <f t="shared" si="4"/>
        <v>0</v>
      </c>
      <c r="F79" s="187">
        <v>0</v>
      </c>
      <c r="G79" s="31"/>
    </row>
    <row r="80" spans="1:7" ht="12.75" customHeight="1">
      <c r="A80" s="187">
        <v>5</v>
      </c>
      <c r="B80" s="201" t="s">
        <v>160</v>
      </c>
      <c r="C80" s="187">
        <v>70</v>
      </c>
      <c r="D80" s="187">
        <v>70</v>
      </c>
      <c r="E80" s="187">
        <f t="shared" si="4"/>
        <v>0</v>
      </c>
      <c r="F80" s="187">
        <v>0</v>
      </c>
      <c r="G80" s="31"/>
    </row>
    <row r="81" spans="1:7" ht="12.75" customHeight="1">
      <c r="A81" s="187">
        <v>6</v>
      </c>
      <c r="B81" s="201" t="s">
        <v>161</v>
      </c>
      <c r="C81" s="187">
        <v>44</v>
      </c>
      <c r="D81" s="187">
        <v>44</v>
      </c>
      <c r="E81" s="187">
        <f t="shared" si="4"/>
        <v>0</v>
      </c>
      <c r="F81" s="187">
        <v>0</v>
      </c>
      <c r="G81" s="31"/>
    </row>
    <row r="82" spans="1:7" ht="12.75" customHeight="1">
      <c r="A82" s="187">
        <v>7</v>
      </c>
      <c r="B82" s="201" t="s">
        <v>162</v>
      </c>
      <c r="C82" s="187">
        <v>88</v>
      </c>
      <c r="D82" s="187">
        <v>88</v>
      </c>
      <c r="E82" s="187">
        <f t="shared" si="4"/>
        <v>0</v>
      </c>
      <c r="F82" s="187">
        <v>0</v>
      </c>
      <c r="G82" s="31"/>
    </row>
    <row r="83" spans="1:7" ht="12.75" customHeight="1">
      <c r="A83" s="187">
        <v>8</v>
      </c>
      <c r="B83" s="201" t="s">
        <v>163</v>
      </c>
      <c r="C83" s="187">
        <v>135</v>
      </c>
      <c r="D83" s="187">
        <v>135</v>
      </c>
      <c r="E83" s="187">
        <f t="shared" si="4"/>
        <v>0</v>
      </c>
      <c r="F83" s="187">
        <v>0</v>
      </c>
      <c r="G83" s="31"/>
    </row>
    <row r="84" spans="1:7" ht="12.75" customHeight="1">
      <c r="A84" s="187">
        <v>9</v>
      </c>
      <c r="B84" s="201" t="s">
        <v>164</v>
      </c>
      <c r="C84" s="187">
        <v>77</v>
      </c>
      <c r="D84" s="187">
        <v>77</v>
      </c>
      <c r="E84" s="187">
        <f t="shared" si="4"/>
        <v>0</v>
      </c>
      <c r="F84" s="187">
        <v>0</v>
      </c>
      <c r="G84" s="31"/>
    </row>
    <row r="85" spans="1:7" ht="12.75" customHeight="1">
      <c r="A85" s="187">
        <v>10</v>
      </c>
      <c r="B85" s="201" t="s">
        <v>165</v>
      </c>
      <c r="C85" s="187">
        <v>194</v>
      </c>
      <c r="D85" s="187">
        <v>194</v>
      </c>
      <c r="E85" s="187">
        <f t="shared" si="4"/>
        <v>0</v>
      </c>
      <c r="F85" s="187">
        <v>0</v>
      </c>
      <c r="G85" s="31"/>
    </row>
    <row r="86" spans="1:7" ht="12.75" customHeight="1">
      <c r="A86" s="187">
        <v>11</v>
      </c>
      <c r="B86" s="201" t="s">
        <v>166</v>
      </c>
      <c r="C86" s="187">
        <v>107</v>
      </c>
      <c r="D86" s="187">
        <v>107</v>
      </c>
      <c r="E86" s="187">
        <f t="shared" si="4"/>
        <v>0</v>
      </c>
      <c r="F86" s="187">
        <v>0</v>
      </c>
      <c r="G86" s="31"/>
    </row>
    <row r="87" spans="1:7" ht="12.75" customHeight="1">
      <c r="A87" s="187">
        <v>12</v>
      </c>
      <c r="B87" s="201" t="s">
        <v>167</v>
      </c>
      <c r="C87" s="187">
        <v>123</v>
      </c>
      <c r="D87" s="187">
        <v>123</v>
      </c>
      <c r="E87" s="187">
        <f t="shared" si="4"/>
        <v>0</v>
      </c>
      <c r="F87" s="187">
        <v>0</v>
      </c>
      <c r="G87" s="31"/>
    </row>
    <row r="88" spans="1:7" ht="12.75" customHeight="1">
      <c r="A88" s="187">
        <v>13</v>
      </c>
      <c r="B88" s="201" t="s">
        <v>168</v>
      </c>
      <c r="C88" s="187">
        <v>100</v>
      </c>
      <c r="D88" s="187">
        <v>100</v>
      </c>
      <c r="E88" s="187">
        <f t="shared" si="4"/>
        <v>0</v>
      </c>
      <c r="F88" s="187">
        <v>0</v>
      </c>
      <c r="G88" s="31"/>
    </row>
    <row r="89" spans="1:7" ht="12.75" customHeight="1">
      <c r="A89" s="187">
        <v>14</v>
      </c>
      <c r="B89" s="201" t="s">
        <v>169</v>
      </c>
      <c r="C89" s="187">
        <v>97</v>
      </c>
      <c r="D89" s="187">
        <v>97</v>
      </c>
      <c r="E89" s="187">
        <f t="shared" si="4"/>
        <v>0</v>
      </c>
      <c r="F89" s="187">
        <v>0</v>
      </c>
      <c r="G89" s="31"/>
    </row>
    <row r="90" spans="1:8" ht="12.75" customHeight="1">
      <c r="A90" s="187">
        <v>15</v>
      </c>
      <c r="B90" s="201" t="s">
        <v>170</v>
      </c>
      <c r="C90" s="187">
        <v>130</v>
      </c>
      <c r="D90" s="187">
        <v>130</v>
      </c>
      <c r="E90" s="187">
        <f t="shared" si="4"/>
        <v>0</v>
      </c>
      <c r="F90" s="187">
        <v>0</v>
      </c>
      <c r="G90" s="31"/>
      <c r="H90" s="10" t="s">
        <v>11</v>
      </c>
    </row>
    <row r="91" spans="1:7" ht="12.75" customHeight="1">
      <c r="A91" s="187">
        <v>16</v>
      </c>
      <c r="B91" s="201" t="s">
        <v>171</v>
      </c>
      <c r="C91" s="187">
        <v>33</v>
      </c>
      <c r="D91" s="187">
        <v>33</v>
      </c>
      <c r="E91" s="187">
        <f t="shared" si="4"/>
        <v>0</v>
      </c>
      <c r="F91" s="187">
        <v>0</v>
      </c>
      <c r="G91" s="31"/>
    </row>
    <row r="92" spans="1:7" ht="12.75" customHeight="1">
      <c r="A92" s="187">
        <v>17</v>
      </c>
      <c r="B92" s="201" t="s">
        <v>240</v>
      </c>
      <c r="C92" s="187">
        <v>44</v>
      </c>
      <c r="D92" s="187">
        <v>44</v>
      </c>
      <c r="E92" s="187">
        <f t="shared" si="4"/>
        <v>0</v>
      </c>
      <c r="F92" s="187">
        <v>0</v>
      </c>
      <c r="G92" s="31"/>
    </row>
    <row r="93" spans="1:7" ht="12.75" customHeight="1">
      <c r="A93" s="187">
        <v>18</v>
      </c>
      <c r="B93" s="201" t="s">
        <v>172</v>
      </c>
      <c r="C93" s="187">
        <v>131</v>
      </c>
      <c r="D93" s="187">
        <v>131</v>
      </c>
      <c r="E93" s="187">
        <f t="shared" si="4"/>
        <v>0</v>
      </c>
      <c r="F93" s="187">
        <v>0</v>
      </c>
      <c r="G93" s="31"/>
    </row>
    <row r="94" spans="1:7" ht="12.75" customHeight="1">
      <c r="A94" s="187">
        <v>19</v>
      </c>
      <c r="B94" s="201" t="s">
        <v>173</v>
      </c>
      <c r="C94" s="187">
        <v>135</v>
      </c>
      <c r="D94" s="187">
        <v>135</v>
      </c>
      <c r="E94" s="187">
        <f t="shared" si="4"/>
        <v>0</v>
      </c>
      <c r="F94" s="187">
        <v>0</v>
      </c>
      <c r="G94" s="31"/>
    </row>
    <row r="95" spans="1:7" ht="12.75" customHeight="1">
      <c r="A95" s="187">
        <v>20</v>
      </c>
      <c r="B95" s="201" t="s">
        <v>241</v>
      </c>
      <c r="C95" s="187">
        <v>86</v>
      </c>
      <c r="D95" s="187">
        <v>86</v>
      </c>
      <c r="E95" s="187">
        <f t="shared" si="4"/>
        <v>0</v>
      </c>
      <c r="F95" s="187">
        <v>0</v>
      </c>
      <c r="G95" s="31"/>
    </row>
    <row r="96" spans="1:7" ht="12.75" customHeight="1">
      <c r="A96" s="187">
        <v>21</v>
      </c>
      <c r="B96" s="201" t="s">
        <v>174</v>
      </c>
      <c r="C96" s="187">
        <v>93</v>
      </c>
      <c r="D96" s="187">
        <v>93</v>
      </c>
      <c r="E96" s="187">
        <f t="shared" si="4"/>
        <v>0</v>
      </c>
      <c r="F96" s="187">
        <v>0</v>
      </c>
      <c r="G96" s="31"/>
    </row>
    <row r="97" spans="1:7" ht="12.75" customHeight="1">
      <c r="A97" s="187">
        <v>22</v>
      </c>
      <c r="B97" s="201" t="s">
        <v>175</v>
      </c>
      <c r="C97" s="187">
        <v>141</v>
      </c>
      <c r="D97" s="187">
        <v>141</v>
      </c>
      <c r="E97" s="187">
        <f t="shared" si="4"/>
        <v>0</v>
      </c>
      <c r="F97" s="187">
        <v>0</v>
      </c>
      <c r="G97" s="31"/>
    </row>
    <row r="98" spans="1:7" ht="12.75" customHeight="1">
      <c r="A98" s="187">
        <v>23</v>
      </c>
      <c r="B98" s="201" t="s">
        <v>176</v>
      </c>
      <c r="C98" s="187">
        <v>85</v>
      </c>
      <c r="D98" s="187">
        <v>85</v>
      </c>
      <c r="E98" s="187">
        <f aca="true" t="shared" si="5" ref="E98:E106">D98-C98</f>
        <v>0</v>
      </c>
      <c r="F98" s="187">
        <v>0</v>
      </c>
      <c r="G98" s="31"/>
    </row>
    <row r="99" spans="1:7" ht="12.75" customHeight="1">
      <c r="A99" s="187">
        <v>24</v>
      </c>
      <c r="B99" s="201" t="s">
        <v>177</v>
      </c>
      <c r="C99" s="187">
        <v>38</v>
      </c>
      <c r="D99" s="187">
        <v>38</v>
      </c>
      <c r="E99" s="187">
        <f t="shared" si="5"/>
        <v>0</v>
      </c>
      <c r="F99" s="187">
        <v>0</v>
      </c>
      <c r="G99" s="31"/>
    </row>
    <row r="100" spans="1:7" ht="12.75" customHeight="1">
      <c r="A100" s="187">
        <v>25</v>
      </c>
      <c r="B100" s="201" t="s">
        <v>178</v>
      </c>
      <c r="C100" s="187">
        <v>197</v>
      </c>
      <c r="D100" s="187">
        <v>197</v>
      </c>
      <c r="E100" s="187">
        <f t="shared" si="5"/>
        <v>0</v>
      </c>
      <c r="F100" s="187">
        <v>0</v>
      </c>
      <c r="G100" s="31"/>
    </row>
    <row r="101" spans="1:7" ht="12.75" customHeight="1">
      <c r="A101" s="187">
        <v>26</v>
      </c>
      <c r="B101" s="201" t="s">
        <v>179</v>
      </c>
      <c r="C101" s="187">
        <v>195</v>
      </c>
      <c r="D101" s="187">
        <v>195</v>
      </c>
      <c r="E101" s="187">
        <f t="shared" si="5"/>
        <v>0</v>
      </c>
      <c r="F101" s="187">
        <v>0</v>
      </c>
      <c r="G101" s="31"/>
    </row>
    <row r="102" spans="1:7" ht="12.75" customHeight="1">
      <c r="A102" s="187">
        <v>27</v>
      </c>
      <c r="B102" s="201" t="s">
        <v>180</v>
      </c>
      <c r="C102" s="187">
        <v>114</v>
      </c>
      <c r="D102" s="187">
        <v>114</v>
      </c>
      <c r="E102" s="187">
        <f t="shared" si="5"/>
        <v>0</v>
      </c>
      <c r="F102" s="187">
        <v>0</v>
      </c>
      <c r="G102" s="31"/>
    </row>
    <row r="103" spans="1:8" ht="12.75" customHeight="1">
      <c r="A103" s="187">
        <v>28</v>
      </c>
      <c r="B103" s="201" t="s">
        <v>181</v>
      </c>
      <c r="C103" s="187">
        <v>82</v>
      </c>
      <c r="D103" s="187">
        <v>82</v>
      </c>
      <c r="E103" s="187">
        <f t="shared" si="5"/>
        <v>0</v>
      </c>
      <c r="F103" s="187">
        <v>0</v>
      </c>
      <c r="G103" s="31"/>
      <c r="H103" s="10" t="s">
        <v>11</v>
      </c>
    </row>
    <row r="104" spans="1:7" ht="12.75" customHeight="1">
      <c r="A104" s="187">
        <v>29</v>
      </c>
      <c r="B104" s="201" t="s">
        <v>182</v>
      </c>
      <c r="C104" s="187">
        <v>113</v>
      </c>
      <c r="D104" s="187">
        <v>113</v>
      </c>
      <c r="E104" s="187">
        <f t="shared" si="5"/>
        <v>0</v>
      </c>
      <c r="F104" s="187">
        <v>0</v>
      </c>
      <c r="G104" s="31"/>
    </row>
    <row r="105" spans="1:7" ht="12.75" customHeight="1">
      <c r="A105" s="187">
        <v>30</v>
      </c>
      <c r="B105" s="201" t="s">
        <v>183</v>
      </c>
      <c r="C105" s="187">
        <v>58</v>
      </c>
      <c r="D105" s="187">
        <v>58</v>
      </c>
      <c r="E105" s="187">
        <f t="shared" si="5"/>
        <v>0</v>
      </c>
      <c r="F105" s="187">
        <v>0</v>
      </c>
      <c r="G105" s="31"/>
    </row>
    <row r="106" spans="1:7" ht="12.75" customHeight="1">
      <c r="A106" s="187">
        <v>31</v>
      </c>
      <c r="B106" s="201" t="s">
        <v>184</v>
      </c>
      <c r="C106" s="187">
        <v>81</v>
      </c>
      <c r="D106" s="187">
        <v>81</v>
      </c>
      <c r="E106" s="187">
        <f t="shared" si="5"/>
        <v>0</v>
      </c>
      <c r="F106" s="187">
        <v>0</v>
      </c>
      <c r="G106" s="31"/>
    </row>
    <row r="107" spans="1:7" ht="12.75" customHeight="1">
      <c r="A107" s="187">
        <v>32</v>
      </c>
      <c r="B107" s="201" t="s">
        <v>185</v>
      </c>
      <c r="C107" s="187">
        <v>62</v>
      </c>
      <c r="D107" s="187">
        <v>62</v>
      </c>
      <c r="E107" s="187">
        <f t="shared" si="4"/>
        <v>0</v>
      </c>
      <c r="F107" s="187">
        <v>0</v>
      </c>
      <c r="G107" s="31"/>
    </row>
    <row r="108" spans="1:7" ht="12.75" customHeight="1">
      <c r="A108" s="187">
        <v>33</v>
      </c>
      <c r="B108" s="201" t="s">
        <v>186</v>
      </c>
      <c r="C108" s="187">
        <v>63</v>
      </c>
      <c r="D108" s="187">
        <v>63</v>
      </c>
      <c r="E108" s="187">
        <f t="shared" si="4"/>
        <v>0</v>
      </c>
      <c r="F108" s="187">
        <v>0</v>
      </c>
      <c r="G108" s="31"/>
    </row>
    <row r="109" spans="1:7" ht="12.75" customHeight="1">
      <c r="A109" s="245"/>
      <c r="B109" s="246" t="s">
        <v>26</v>
      </c>
      <c r="C109" s="213">
        <v>3336</v>
      </c>
      <c r="D109" s="213">
        <v>3319</v>
      </c>
      <c r="E109" s="213">
        <f t="shared" si="4"/>
        <v>-17</v>
      </c>
      <c r="F109" s="213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309" t="s">
        <v>192</v>
      </c>
      <c r="B112" s="309"/>
      <c r="C112" s="309"/>
      <c r="D112" s="309"/>
      <c r="E112" s="309"/>
      <c r="F112" s="309"/>
      <c r="G112" s="309"/>
      <c r="H112" s="309"/>
    </row>
    <row r="113" spans="1:7" ht="45.75" customHeight="1">
      <c r="A113" s="16" t="s">
        <v>19</v>
      </c>
      <c r="B113" s="16" t="s">
        <v>20</v>
      </c>
      <c r="C113" s="16" t="s">
        <v>21</v>
      </c>
      <c r="D113" s="16" t="s">
        <v>22</v>
      </c>
      <c r="E113" s="29" t="s">
        <v>23</v>
      </c>
      <c r="F113" s="16" t="s">
        <v>24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25</v>
      </c>
      <c r="F114" s="16">
        <v>6</v>
      </c>
      <c r="G114" s="31"/>
    </row>
    <row r="115" spans="1:7" ht="12.75" customHeight="1">
      <c r="A115" s="187">
        <v>1</v>
      </c>
      <c r="B115" s="201" t="s">
        <v>156</v>
      </c>
      <c r="C115" s="18">
        <v>111</v>
      </c>
      <c r="D115" s="18">
        <v>111</v>
      </c>
      <c r="E115" s="187">
        <f>D115-C115</f>
        <v>0</v>
      </c>
      <c r="F115" s="142">
        <f>E115/C115</f>
        <v>0</v>
      </c>
      <c r="G115" s="31"/>
    </row>
    <row r="116" spans="1:7" ht="12.75" customHeight="1">
      <c r="A116" s="187">
        <v>2</v>
      </c>
      <c r="B116" s="201" t="s">
        <v>157</v>
      </c>
      <c r="C116" s="18">
        <v>118</v>
      </c>
      <c r="D116" s="18">
        <v>118</v>
      </c>
      <c r="E116" s="187">
        <f aca="true" t="shared" si="6" ref="E116:E148">D116-C116</f>
        <v>0</v>
      </c>
      <c r="F116" s="142">
        <f aca="true" t="shared" si="7" ref="F116:F148">E116/C116</f>
        <v>0</v>
      </c>
      <c r="G116" s="31"/>
    </row>
    <row r="117" spans="1:7" ht="12.75" customHeight="1">
      <c r="A117" s="187">
        <v>3</v>
      </c>
      <c r="B117" s="201" t="s">
        <v>158</v>
      </c>
      <c r="C117" s="18">
        <v>297</v>
      </c>
      <c r="D117" s="18">
        <v>257</v>
      </c>
      <c r="E117" s="187">
        <f t="shared" si="6"/>
        <v>-40</v>
      </c>
      <c r="F117" s="142">
        <f t="shared" si="7"/>
        <v>-0.13468013468013468</v>
      </c>
      <c r="G117" s="31"/>
    </row>
    <row r="118" spans="1:7" ht="12.75" customHeight="1">
      <c r="A118" s="187">
        <v>4</v>
      </c>
      <c r="B118" s="201" t="s">
        <v>159</v>
      </c>
      <c r="C118" s="18">
        <v>200</v>
      </c>
      <c r="D118" s="18">
        <v>200</v>
      </c>
      <c r="E118" s="187">
        <f t="shared" si="6"/>
        <v>0</v>
      </c>
      <c r="F118" s="142">
        <f t="shared" si="7"/>
        <v>0</v>
      </c>
      <c r="G118" s="31"/>
    </row>
    <row r="119" spans="1:7" ht="12.75" customHeight="1">
      <c r="A119" s="187">
        <v>5</v>
      </c>
      <c r="B119" s="201" t="s">
        <v>160</v>
      </c>
      <c r="C119" s="18">
        <v>122</v>
      </c>
      <c r="D119" s="18">
        <v>122</v>
      </c>
      <c r="E119" s="187">
        <f t="shared" si="6"/>
        <v>0</v>
      </c>
      <c r="F119" s="142">
        <f t="shared" si="7"/>
        <v>0</v>
      </c>
      <c r="G119" s="31"/>
    </row>
    <row r="120" spans="1:7" ht="12.75" customHeight="1">
      <c r="A120" s="187">
        <v>6</v>
      </c>
      <c r="B120" s="201" t="s">
        <v>161</v>
      </c>
      <c r="C120" s="18">
        <v>75</v>
      </c>
      <c r="D120" s="18">
        <v>75</v>
      </c>
      <c r="E120" s="187">
        <f t="shared" si="6"/>
        <v>0</v>
      </c>
      <c r="F120" s="142">
        <f t="shared" si="7"/>
        <v>0</v>
      </c>
      <c r="G120" s="31"/>
    </row>
    <row r="121" spans="1:7" ht="12.75" customHeight="1">
      <c r="A121" s="187">
        <v>7</v>
      </c>
      <c r="B121" s="201" t="s">
        <v>162</v>
      </c>
      <c r="C121" s="18">
        <v>87</v>
      </c>
      <c r="D121" s="18">
        <v>87</v>
      </c>
      <c r="E121" s="187">
        <f t="shared" si="6"/>
        <v>0</v>
      </c>
      <c r="F121" s="142">
        <f t="shared" si="7"/>
        <v>0</v>
      </c>
      <c r="G121" s="31"/>
    </row>
    <row r="122" spans="1:7" ht="12.75" customHeight="1">
      <c r="A122" s="187">
        <v>8</v>
      </c>
      <c r="B122" s="201" t="s">
        <v>163</v>
      </c>
      <c r="C122" s="18">
        <v>192</v>
      </c>
      <c r="D122" s="18">
        <v>192</v>
      </c>
      <c r="E122" s="187">
        <f t="shared" si="6"/>
        <v>0</v>
      </c>
      <c r="F122" s="142">
        <f t="shared" si="7"/>
        <v>0</v>
      </c>
      <c r="G122" s="31"/>
    </row>
    <row r="123" spans="1:7" ht="12.75" customHeight="1">
      <c r="A123" s="187">
        <v>9</v>
      </c>
      <c r="B123" s="201" t="s">
        <v>164</v>
      </c>
      <c r="C123" s="18">
        <v>166</v>
      </c>
      <c r="D123" s="18">
        <v>166</v>
      </c>
      <c r="E123" s="187">
        <f t="shared" si="6"/>
        <v>0</v>
      </c>
      <c r="F123" s="142">
        <f t="shared" si="7"/>
        <v>0</v>
      </c>
      <c r="G123" s="31"/>
    </row>
    <row r="124" spans="1:7" ht="12.75" customHeight="1">
      <c r="A124" s="187">
        <v>10</v>
      </c>
      <c r="B124" s="201" t="s">
        <v>165</v>
      </c>
      <c r="C124" s="18">
        <v>221</v>
      </c>
      <c r="D124" s="18">
        <v>221</v>
      </c>
      <c r="E124" s="187">
        <f t="shared" si="6"/>
        <v>0</v>
      </c>
      <c r="F124" s="142">
        <f t="shared" si="7"/>
        <v>0</v>
      </c>
      <c r="G124" s="31"/>
    </row>
    <row r="125" spans="1:7" ht="12.75" customHeight="1">
      <c r="A125" s="187">
        <v>11</v>
      </c>
      <c r="B125" s="201" t="s">
        <v>166</v>
      </c>
      <c r="C125" s="18">
        <v>62</v>
      </c>
      <c r="D125" s="18">
        <v>62</v>
      </c>
      <c r="E125" s="187">
        <f t="shared" si="6"/>
        <v>0</v>
      </c>
      <c r="F125" s="142">
        <f t="shared" si="7"/>
        <v>0</v>
      </c>
      <c r="G125" s="31"/>
    </row>
    <row r="126" spans="1:7" ht="12.75" customHeight="1">
      <c r="A126" s="187">
        <v>12</v>
      </c>
      <c r="B126" s="201" t="s">
        <v>167</v>
      </c>
      <c r="C126" s="18">
        <v>111</v>
      </c>
      <c r="D126" s="18">
        <v>111</v>
      </c>
      <c r="E126" s="187">
        <f t="shared" si="6"/>
        <v>0</v>
      </c>
      <c r="F126" s="142">
        <f t="shared" si="7"/>
        <v>0</v>
      </c>
      <c r="G126" s="31"/>
    </row>
    <row r="127" spans="1:7" ht="12.75" customHeight="1">
      <c r="A127" s="187">
        <v>13</v>
      </c>
      <c r="B127" s="201" t="s">
        <v>168</v>
      </c>
      <c r="C127" s="18">
        <v>144</v>
      </c>
      <c r="D127" s="18">
        <v>144</v>
      </c>
      <c r="E127" s="187">
        <f t="shared" si="6"/>
        <v>0</v>
      </c>
      <c r="F127" s="142">
        <f t="shared" si="7"/>
        <v>0</v>
      </c>
      <c r="G127" s="31"/>
    </row>
    <row r="128" spans="1:7" ht="12.75" customHeight="1">
      <c r="A128" s="187">
        <v>14</v>
      </c>
      <c r="B128" s="201" t="s">
        <v>169</v>
      </c>
      <c r="C128" s="18">
        <v>121</v>
      </c>
      <c r="D128" s="18">
        <v>121</v>
      </c>
      <c r="E128" s="187">
        <f t="shared" si="6"/>
        <v>0</v>
      </c>
      <c r="F128" s="142">
        <f t="shared" si="7"/>
        <v>0</v>
      </c>
      <c r="G128" s="31"/>
    </row>
    <row r="129" spans="1:7" ht="12.75" customHeight="1">
      <c r="A129" s="187">
        <v>15</v>
      </c>
      <c r="B129" s="201" t="s">
        <v>170</v>
      </c>
      <c r="C129" s="18">
        <v>152</v>
      </c>
      <c r="D129" s="18">
        <v>152</v>
      </c>
      <c r="E129" s="187">
        <f t="shared" si="6"/>
        <v>0</v>
      </c>
      <c r="F129" s="142">
        <f t="shared" si="7"/>
        <v>0</v>
      </c>
      <c r="G129" s="31"/>
    </row>
    <row r="130" spans="1:7" ht="12.75" customHeight="1">
      <c r="A130" s="187">
        <v>16</v>
      </c>
      <c r="B130" s="201" t="s">
        <v>171</v>
      </c>
      <c r="C130" s="18">
        <v>110</v>
      </c>
      <c r="D130" s="18">
        <v>110</v>
      </c>
      <c r="E130" s="187">
        <f t="shared" si="6"/>
        <v>0</v>
      </c>
      <c r="F130" s="142">
        <f t="shared" si="7"/>
        <v>0</v>
      </c>
      <c r="G130" s="31"/>
    </row>
    <row r="131" spans="1:7" ht="12.75" customHeight="1">
      <c r="A131" s="187">
        <v>17</v>
      </c>
      <c r="B131" s="201" t="s">
        <v>240</v>
      </c>
      <c r="C131" s="18">
        <v>43</v>
      </c>
      <c r="D131" s="18">
        <v>43</v>
      </c>
      <c r="E131" s="187">
        <f t="shared" si="6"/>
        <v>0</v>
      </c>
      <c r="F131" s="142">
        <f t="shared" si="7"/>
        <v>0</v>
      </c>
      <c r="G131" s="31"/>
    </row>
    <row r="132" spans="1:7" ht="12.75" customHeight="1">
      <c r="A132" s="187">
        <v>18</v>
      </c>
      <c r="B132" s="201" t="s">
        <v>172</v>
      </c>
      <c r="C132" s="18">
        <v>135</v>
      </c>
      <c r="D132" s="18">
        <v>135</v>
      </c>
      <c r="E132" s="187">
        <f t="shared" si="6"/>
        <v>0</v>
      </c>
      <c r="F132" s="142">
        <f t="shared" si="7"/>
        <v>0</v>
      </c>
      <c r="G132" s="31"/>
    </row>
    <row r="133" spans="1:7" ht="12.75" customHeight="1">
      <c r="A133" s="187">
        <v>19</v>
      </c>
      <c r="B133" s="201" t="s">
        <v>173</v>
      </c>
      <c r="C133" s="187">
        <v>260</v>
      </c>
      <c r="D133" s="187">
        <v>260</v>
      </c>
      <c r="E133" s="187">
        <f t="shared" si="6"/>
        <v>0</v>
      </c>
      <c r="F133" s="142">
        <f t="shared" si="7"/>
        <v>0</v>
      </c>
      <c r="G133" s="31"/>
    </row>
    <row r="134" spans="1:8" ht="12.75" customHeight="1">
      <c r="A134" s="187">
        <v>20</v>
      </c>
      <c r="B134" s="201" t="s">
        <v>241</v>
      </c>
      <c r="C134" s="187">
        <v>82</v>
      </c>
      <c r="D134" s="187">
        <v>82</v>
      </c>
      <c r="E134" s="187">
        <f t="shared" si="6"/>
        <v>0</v>
      </c>
      <c r="F134" s="142">
        <f t="shared" si="7"/>
        <v>0</v>
      </c>
      <c r="G134" s="31"/>
      <c r="H134" s="10" t="s">
        <v>11</v>
      </c>
    </row>
    <row r="135" spans="1:8" ht="12.75" customHeight="1">
      <c r="A135" s="187">
        <v>21</v>
      </c>
      <c r="B135" s="201" t="s">
        <v>174</v>
      </c>
      <c r="C135" s="187">
        <v>119</v>
      </c>
      <c r="D135" s="187">
        <v>119</v>
      </c>
      <c r="E135" s="187">
        <f t="shared" si="6"/>
        <v>0</v>
      </c>
      <c r="F135" s="142">
        <f t="shared" si="7"/>
        <v>0</v>
      </c>
      <c r="G135" s="31"/>
      <c r="H135" s="10" t="s">
        <v>11</v>
      </c>
    </row>
    <row r="136" spans="1:7" ht="12.75" customHeight="1">
      <c r="A136" s="187">
        <v>22</v>
      </c>
      <c r="B136" s="201" t="s">
        <v>175</v>
      </c>
      <c r="C136" s="187">
        <v>276</v>
      </c>
      <c r="D136" s="187">
        <v>276</v>
      </c>
      <c r="E136" s="187">
        <f t="shared" si="6"/>
        <v>0</v>
      </c>
      <c r="F136" s="142">
        <f t="shared" si="7"/>
        <v>0</v>
      </c>
      <c r="G136" s="31"/>
    </row>
    <row r="137" spans="1:7" ht="12.75" customHeight="1">
      <c r="A137" s="187">
        <v>23</v>
      </c>
      <c r="B137" s="201" t="s">
        <v>176</v>
      </c>
      <c r="C137" s="187">
        <v>114</v>
      </c>
      <c r="D137" s="187">
        <v>114</v>
      </c>
      <c r="E137" s="187">
        <f t="shared" si="6"/>
        <v>0</v>
      </c>
      <c r="F137" s="142">
        <f t="shared" si="7"/>
        <v>0</v>
      </c>
      <c r="G137" s="31"/>
    </row>
    <row r="138" spans="1:7" ht="12.75" customHeight="1">
      <c r="A138" s="187">
        <v>24</v>
      </c>
      <c r="B138" s="201" t="s">
        <v>177</v>
      </c>
      <c r="C138" s="187">
        <v>121</v>
      </c>
      <c r="D138" s="187">
        <v>121</v>
      </c>
      <c r="E138" s="187">
        <f t="shared" si="6"/>
        <v>0</v>
      </c>
      <c r="F138" s="142">
        <f t="shared" si="7"/>
        <v>0</v>
      </c>
      <c r="G138" s="31"/>
    </row>
    <row r="139" spans="1:7" ht="12.75" customHeight="1">
      <c r="A139" s="187">
        <v>25</v>
      </c>
      <c r="B139" s="201" t="s">
        <v>178</v>
      </c>
      <c r="C139" s="187">
        <v>255</v>
      </c>
      <c r="D139" s="187">
        <v>255</v>
      </c>
      <c r="E139" s="187">
        <f t="shared" si="6"/>
        <v>0</v>
      </c>
      <c r="F139" s="142">
        <f t="shared" si="7"/>
        <v>0</v>
      </c>
      <c r="G139" s="31"/>
    </row>
    <row r="140" spans="1:7" ht="12.75" customHeight="1">
      <c r="A140" s="187">
        <v>26</v>
      </c>
      <c r="B140" s="201" t="s">
        <v>179</v>
      </c>
      <c r="C140" s="187">
        <v>219</v>
      </c>
      <c r="D140" s="187">
        <v>219</v>
      </c>
      <c r="E140" s="187">
        <f t="shared" si="6"/>
        <v>0</v>
      </c>
      <c r="F140" s="142">
        <f t="shared" si="7"/>
        <v>0</v>
      </c>
      <c r="G140" s="31"/>
    </row>
    <row r="141" spans="1:7" ht="12.75" customHeight="1">
      <c r="A141" s="187">
        <v>27</v>
      </c>
      <c r="B141" s="201" t="s">
        <v>180</v>
      </c>
      <c r="C141" s="187">
        <v>242</v>
      </c>
      <c r="D141" s="187">
        <v>242</v>
      </c>
      <c r="E141" s="187">
        <f t="shared" si="6"/>
        <v>0</v>
      </c>
      <c r="F141" s="142">
        <f t="shared" si="7"/>
        <v>0</v>
      </c>
      <c r="G141" s="31"/>
    </row>
    <row r="142" spans="1:7" ht="12.75" customHeight="1">
      <c r="A142" s="187">
        <v>28</v>
      </c>
      <c r="B142" s="201" t="s">
        <v>181</v>
      </c>
      <c r="C142" s="187">
        <v>197</v>
      </c>
      <c r="D142" s="187">
        <v>197</v>
      </c>
      <c r="E142" s="187">
        <f t="shared" si="6"/>
        <v>0</v>
      </c>
      <c r="F142" s="142">
        <f t="shared" si="7"/>
        <v>0</v>
      </c>
      <c r="G142" s="31"/>
    </row>
    <row r="143" spans="1:7" ht="12.75" customHeight="1">
      <c r="A143" s="187">
        <v>29</v>
      </c>
      <c r="B143" s="201" t="s">
        <v>182</v>
      </c>
      <c r="C143" s="187">
        <v>188</v>
      </c>
      <c r="D143" s="187">
        <v>188</v>
      </c>
      <c r="E143" s="187">
        <f t="shared" si="6"/>
        <v>0</v>
      </c>
      <c r="F143" s="142">
        <f t="shared" si="7"/>
        <v>0</v>
      </c>
      <c r="G143" s="31"/>
    </row>
    <row r="144" spans="1:7" ht="12.75" customHeight="1">
      <c r="A144" s="187">
        <v>30</v>
      </c>
      <c r="B144" s="201" t="s">
        <v>183</v>
      </c>
      <c r="C144" s="187">
        <v>105</v>
      </c>
      <c r="D144" s="187">
        <v>105</v>
      </c>
      <c r="E144" s="187">
        <f t="shared" si="6"/>
        <v>0</v>
      </c>
      <c r="F144" s="142">
        <f t="shared" si="7"/>
        <v>0</v>
      </c>
      <c r="G144" s="31"/>
    </row>
    <row r="145" spans="1:7" ht="12.75" customHeight="1">
      <c r="A145" s="187">
        <v>31</v>
      </c>
      <c r="B145" s="201" t="s">
        <v>184</v>
      </c>
      <c r="C145" s="187">
        <v>140</v>
      </c>
      <c r="D145" s="187">
        <v>140</v>
      </c>
      <c r="E145" s="187">
        <f t="shared" si="6"/>
        <v>0</v>
      </c>
      <c r="F145" s="142">
        <f t="shared" si="7"/>
        <v>0</v>
      </c>
      <c r="G145" s="31"/>
    </row>
    <row r="146" spans="1:7" ht="12.75" customHeight="1">
      <c r="A146" s="187">
        <v>32</v>
      </c>
      <c r="B146" s="201" t="s">
        <v>185</v>
      </c>
      <c r="C146" s="187">
        <v>138</v>
      </c>
      <c r="D146" s="187">
        <v>138</v>
      </c>
      <c r="E146" s="187">
        <f t="shared" si="6"/>
        <v>0</v>
      </c>
      <c r="F146" s="142">
        <f t="shared" si="7"/>
        <v>0</v>
      </c>
      <c r="G146" s="31"/>
    </row>
    <row r="147" spans="1:7" ht="12.75" customHeight="1">
      <c r="A147" s="187">
        <v>33</v>
      </c>
      <c r="B147" s="201" t="s">
        <v>186</v>
      </c>
      <c r="C147" s="187">
        <v>161</v>
      </c>
      <c r="D147" s="187">
        <v>161</v>
      </c>
      <c r="E147" s="187">
        <f t="shared" si="6"/>
        <v>0</v>
      </c>
      <c r="F147" s="142">
        <f t="shared" si="7"/>
        <v>0</v>
      </c>
      <c r="G147" s="31"/>
    </row>
    <row r="148" spans="1:7" ht="17.25" customHeight="1">
      <c r="A148" s="34"/>
      <c r="B148" s="1" t="s">
        <v>26</v>
      </c>
      <c r="C148" s="43">
        <v>5084</v>
      </c>
      <c r="D148" s="43">
        <v>5044</v>
      </c>
      <c r="E148" s="187">
        <f t="shared" si="6"/>
        <v>-40</v>
      </c>
      <c r="F148" s="142">
        <f t="shared" si="7"/>
        <v>-0.007867820613690008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315" t="s">
        <v>193</v>
      </c>
      <c r="B151" s="315"/>
      <c r="C151" s="315"/>
      <c r="D151" s="315"/>
      <c r="E151" s="315"/>
      <c r="F151" s="315"/>
      <c r="G151" s="315"/>
    </row>
    <row r="152" spans="1:7" ht="54.75" customHeight="1">
      <c r="A152" s="16" t="s">
        <v>19</v>
      </c>
      <c r="B152" s="16" t="s">
        <v>20</v>
      </c>
      <c r="C152" s="213" t="s">
        <v>222</v>
      </c>
      <c r="D152" s="130" t="s">
        <v>98</v>
      </c>
      <c r="E152" s="29" t="s">
        <v>6</v>
      </c>
      <c r="F152" s="16" t="s">
        <v>27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28</v>
      </c>
      <c r="F153" s="16">
        <v>6</v>
      </c>
      <c r="G153" s="31"/>
    </row>
    <row r="154" spans="1:8" ht="12.75" customHeight="1">
      <c r="A154" s="187">
        <v>1</v>
      </c>
      <c r="B154" s="201" t="s">
        <v>156</v>
      </c>
      <c r="C154" s="265">
        <v>39437</v>
      </c>
      <c r="D154" s="214">
        <v>35166</v>
      </c>
      <c r="E154" s="214">
        <f>D154-C154</f>
        <v>-4271</v>
      </c>
      <c r="F154" s="204">
        <f aca="true" t="shared" si="8" ref="F154:F187">E154/C154</f>
        <v>-0.10829931282805487</v>
      </c>
      <c r="G154" s="248"/>
      <c r="H154" s="189"/>
    </row>
    <row r="155" spans="1:8" ht="12.75" customHeight="1">
      <c r="A155" s="187">
        <v>2</v>
      </c>
      <c r="B155" s="201" t="s">
        <v>157</v>
      </c>
      <c r="C155" s="265">
        <v>41148</v>
      </c>
      <c r="D155" s="214">
        <v>36642</v>
      </c>
      <c r="E155" s="214">
        <f aca="true" t="shared" si="9" ref="E155:E187">D155-C155</f>
        <v>-4506</v>
      </c>
      <c r="F155" s="204">
        <f t="shared" si="8"/>
        <v>-0.10950714494021581</v>
      </c>
      <c r="G155" s="248"/>
      <c r="H155" s="189"/>
    </row>
    <row r="156" spans="1:8" ht="12.75" customHeight="1">
      <c r="A156" s="187">
        <v>3</v>
      </c>
      <c r="B156" s="201" t="s">
        <v>158</v>
      </c>
      <c r="C156" s="265">
        <v>86919</v>
      </c>
      <c r="D156" s="214">
        <v>75437</v>
      </c>
      <c r="E156" s="214">
        <f t="shared" si="9"/>
        <v>-11482</v>
      </c>
      <c r="F156" s="204">
        <f t="shared" si="8"/>
        <v>-0.13210000115049644</v>
      </c>
      <c r="G156" s="248"/>
      <c r="H156" s="189"/>
    </row>
    <row r="157" spans="1:8" ht="12.75" customHeight="1">
      <c r="A157" s="187">
        <v>4</v>
      </c>
      <c r="B157" s="201" t="s">
        <v>159</v>
      </c>
      <c r="C157" s="265">
        <v>27174</v>
      </c>
      <c r="D157" s="214">
        <v>23686</v>
      </c>
      <c r="E157" s="214">
        <f t="shared" si="9"/>
        <v>-3488</v>
      </c>
      <c r="F157" s="204">
        <f t="shared" si="8"/>
        <v>-0.1283579892544344</v>
      </c>
      <c r="G157" s="248"/>
      <c r="H157" s="189"/>
    </row>
    <row r="158" spans="1:8" ht="12.75" customHeight="1">
      <c r="A158" s="187">
        <v>5</v>
      </c>
      <c r="B158" s="201" t="s">
        <v>160</v>
      </c>
      <c r="C158" s="265">
        <v>16195</v>
      </c>
      <c r="D158" s="214">
        <v>14245</v>
      </c>
      <c r="E158" s="214">
        <f t="shared" si="9"/>
        <v>-1950</v>
      </c>
      <c r="F158" s="204">
        <f t="shared" si="8"/>
        <v>-0.12040753318925594</v>
      </c>
      <c r="G158" s="248"/>
      <c r="H158" s="189"/>
    </row>
    <row r="159" spans="1:7" s="189" customFormat="1" ht="12.75" customHeight="1">
      <c r="A159" s="187">
        <v>6</v>
      </c>
      <c r="B159" s="201" t="s">
        <v>161</v>
      </c>
      <c r="C159" s="265">
        <v>11731</v>
      </c>
      <c r="D159" s="214">
        <v>10354</v>
      </c>
      <c r="E159" s="214">
        <f t="shared" si="9"/>
        <v>-1377</v>
      </c>
      <c r="F159" s="204">
        <f t="shared" si="8"/>
        <v>-0.11738129741709999</v>
      </c>
      <c r="G159" s="248"/>
    </row>
    <row r="160" spans="1:8" ht="12.75" customHeight="1">
      <c r="A160" s="187">
        <v>7</v>
      </c>
      <c r="B160" s="201" t="s">
        <v>162</v>
      </c>
      <c r="C160" s="265">
        <v>35055</v>
      </c>
      <c r="D160" s="214">
        <v>31006</v>
      </c>
      <c r="E160" s="214">
        <f t="shared" si="9"/>
        <v>-4049</v>
      </c>
      <c r="F160" s="204">
        <f t="shared" si="8"/>
        <v>-0.11550420767365568</v>
      </c>
      <c r="G160" s="248"/>
      <c r="H160" s="189"/>
    </row>
    <row r="161" spans="1:8" ht="12.75" customHeight="1">
      <c r="A161" s="187">
        <v>8</v>
      </c>
      <c r="B161" s="201" t="s">
        <v>163</v>
      </c>
      <c r="C161" s="265">
        <v>43898</v>
      </c>
      <c r="D161" s="214">
        <v>39317</v>
      </c>
      <c r="E161" s="214">
        <f t="shared" si="9"/>
        <v>-4581</v>
      </c>
      <c r="F161" s="204">
        <f t="shared" si="8"/>
        <v>-0.10435555150576337</v>
      </c>
      <c r="G161" s="248"/>
      <c r="H161" s="189"/>
    </row>
    <row r="162" spans="1:8" ht="12.75" customHeight="1">
      <c r="A162" s="187">
        <v>9</v>
      </c>
      <c r="B162" s="201" t="s">
        <v>164</v>
      </c>
      <c r="C162" s="265">
        <v>19095</v>
      </c>
      <c r="D162" s="214">
        <v>16796</v>
      </c>
      <c r="E162" s="214">
        <f t="shared" si="9"/>
        <v>-2299</v>
      </c>
      <c r="F162" s="204">
        <f t="shared" si="8"/>
        <v>-0.12039800995024875</v>
      </c>
      <c r="G162" s="248"/>
      <c r="H162" s="189"/>
    </row>
    <row r="163" spans="1:8" ht="12.75" customHeight="1">
      <c r="A163" s="187">
        <v>10</v>
      </c>
      <c r="B163" s="201" t="s">
        <v>165</v>
      </c>
      <c r="C163" s="265">
        <v>44986</v>
      </c>
      <c r="D163" s="214">
        <v>38543</v>
      </c>
      <c r="E163" s="214">
        <f t="shared" si="9"/>
        <v>-6443</v>
      </c>
      <c r="F163" s="204">
        <f t="shared" si="8"/>
        <v>-0.1432223358378162</v>
      </c>
      <c r="G163" s="248"/>
      <c r="H163" s="189"/>
    </row>
    <row r="164" spans="1:8" ht="12.75" customHeight="1">
      <c r="A164" s="187">
        <v>11</v>
      </c>
      <c r="B164" s="201" t="s">
        <v>166</v>
      </c>
      <c r="C164" s="265">
        <v>28826</v>
      </c>
      <c r="D164" s="214">
        <v>25115</v>
      </c>
      <c r="E164" s="214">
        <f t="shared" si="9"/>
        <v>-3711</v>
      </c>
      <c r="F164" s="204">
        <f t="shared" si="8"/>
        <v>-0.12873794491084437</v>
      </c>
      <c r="G164" s="248"/>
      <c r="H164" s="189"/>
    </row>
    <row r="165" spans="1:8" ht="12.75" customHeight="1">
      <c r="A165" s="187">
        <v>12</v>
      </c>
      <c r="B165" s="201" t="s">
        <v>167</v>
      </c>
      <c r="C165" s="265">
        <v>26690</v>
      </c>
      <c r="D165" s="214">
        <v>23612</v>
      </c>
      <c r="E165" s="214">
        <f t="shared" si="9"/>
        <v>-3078</v>
      </c>
      <c r="F165" s="204">
        <f t="shared" si="8"/>
        <v>-0.11532409142000749</v>
      </c>
      <c r="G165" s="248"/>
      <c r="H165" s="189"/>
    </row>
    <row r="166" spans="1:8" ht="12.75" customHeight="1">
      <c r="A166" s="187">
        <v>13</v>
      </c>
      <c r="B166" s="201" t="s">
        <v>168</v>
      </c>
      <c r="C166" s="265">
        <v>39745</v>
      </c>
      <c r="D166" s="214">
        <v>35588</v>
      </c>
      <c r="E166" s="214">
        <f t="shared" si="9"/>
        <v>-4157</v>
      </c>
      <c r="F166" s="204">
        <f t="shared" si="8"/>
        <v>-0.10459177255000629</v>
      </c>
      <c r="G166" s="248"/>
      <c r="H166" s="189"/>
    </row>
    <row r="167" spans="1:8" ht="12.75" customHeight="1">
      <c r="A167" s="187">
        <v>14</v>
      </c>
      <c r="B167" s="201" t="s">
        <v>169</v>
      </c>
      <c r="C167" s="265">
        <v>21356</v>
      </c>
      <c r="D167" s="214">
        <v>19250</v>
      </c>
      <c r="E167" s="214">
        <f t="shared" si="9"/>
        <v>-2106</v>
      </c>
      <c r="F167" s="204">
        <f t="shared" si="8"/>
        <v>-0.09861397265405507</v>
      </c>
      <c r="G167" s="248"/>
      <c r="H167" s="189"/>
    </row>
    <row r="168" spans="1:8" ht="12.75" customHeight="1">
      <c r="A168" s="187">
        <v>15</v>
      </c>
      <c r="B168" s="201" t="s">
        <v>170</v>
      </c>
      <c r="C168" s="265">
        <v>39140</v>
      </c>
      <c r="D168" s="214">
        <v>33833</v>
      </c>
      <c r="E168" s="214">
        <f t="shared" si="9"/>
        <v>-5307</v>
      </c>
      <c r="F168" s="204">
        <f t="shared" si="8"/>
        <v>-0.13559018906489526</v>
      </c>
      <c r="G168" s="248"/>
      <c r="H168" s="189"/>
    </row>
    <row r="169" spans="1:8" ht="12.75" customHeight="1">
      <c r="A169" s="187">
        <v>16</v>
      </c>
      <c r="B169" s="201" t="s">
        <v>171</v>
      </c>
      <c r="C169" s="265">
        <v>40294</v>
      </c>
      <c r="D169" s="214">
        <v>34870</v>
      </c>
      <c r="E169" s="214">
        <f t="shared" si="9"/>
        <v>-5424</v>
      </c>
      <c r="F169" s="204">
        <f t="shared" si="8"/>
        <v>-0.13461061200178687</v>
      </c>
      <c r="G169" s="248"/>
      <c r="H169" s="189"/>
    </row>
    <row r="170" spans="1:8" ht="12.75" customHeight="1">
      <c r="A170" s="187">
        <v>17</v>
      </c>
      <c r="B170" s="201" t="s">
        <v>240</v>
      </c>
      <c r="C170" s="265">
        <v>11202</v>
      </c>
      <c r="D170" s="214">
        <v>10054</v>
      </c>
      <c r="E170" s="214">
        <f t="shared" si="9"/>
        <v>-1148</v>
      </c>
      <c r="F170" s="204">
        <f t="shared" si="8"/>
        <v>-0.10248169969648277</v>
      </c>
      <c r="G170" s="248"/>
      <c r="H170" s="189"/>
    </row>
    <row r="171" spans="1:8" ht="12.75" customHeight="1">
      <c r="A171" s="187">
        <v>18</v>
      </c>
      <c r="B171" s="201" t="s">
        <v>172</v>
      </c>
      <c r="C171" s="265">
        <v>32549</v>
      </c>
      <c r="D171" s="214">
        <v>29335</v>
      </c>
      <c r="E171" s="214">
        <f t="shared" si="9"/>
        <v>-3214</v>
      </c>
      <c r="F171" s="204">
        <f t="shared" si="8"/>
        <v>-0.09874343297797167</v>
      </c>
      <c r="G171" s="248"/>
      <c r="H171" s="189"/>
    </row>
    <row r="172" spans="1:8" ht="12.75" customHeight="1">
      <c r="A172" s="187">
        <v>19</v>
      </c>
      <c r="B172" s="201" t="s">
        <v>173</v>
      </c>
      <c r="C172" s="265">
        <v>52013</v>
      </c>
      <c r="D172" s="214">
        <v>46354</v>
      </c>
      <c r="E172" s="214">
        <f t="shared" si="9"/>
        <v>-5659</v>
      </c>
      <c r="F172" s="204">
        <f t="shared" si="8"/>
        <v>-0.10879972314613655</v>
      </c>
      <c r="G172" s="248"/>
      <c r="H172" s="189"/>
    </row>
    <row r="173" spans="1:8" s="217" customFormat="1" ht="12.75" customHeight="1">
      <c r="A173" s="187">
        <v>20</v>
      </c>
      <c r="B173" s="201" t="s">
        <v>241</v>
      </c>
      <c r="C173" s="265">
        <v>32619</v>
      </c>
      <c r="D173" s="214">
        <v>27504</v>
      </c>
      <c r="E173" s="214">
        <f t="shared" si="9"/>
        <v>-5115</v>
      </c>
      <c r="F173" s="204">
        <f t="shared" si="8"/>
        <v>-0.15681044789846407</v>
      </c>
      <c r="G173" s="248"/>
      <c r="H173" s="189"/>
    </row>
    <row r="174" spans="1:8" ht="12.75" customHeight="1">
      <c r="A174" s="187">
        <v>21</v>
      </c>
      <c r="B174" s="201" t="s">
        <v>174</v>
      </c>
      <c r="C174" s="265">
        <v>27319</v>
      </c>
      <c r="D174" s="214">
        <v>24041</v>
      </c>
      <c r="E174" s="214">
        <f t="shared" si="9"/>
        <v>-3278</v>
      </c>
      <c r="F174" s="204">
        <f t="shared" si="8"/>
        <v>-0.11998975072294008</v>
      </c>
      <c r="G174" s="248"/>
      <c r="H174" s="189"/>
    </row>
    <row r="175" spans="1:8" ht="12.75" customHeight="1">
      <c r="A175" s="187">
        <v>22</v>
      </c>
      <c r="B175" s="201" t="s">
        <v>175</v>
      </c>
      <c r="C175" s="265">
        <v>53474</v>
      </c>
      <c r="D175" s="214">
        <v>47405</v>
      </c>
      <c r="E175" s="214">
        <f t="shared" si="9"/>
        <v>-6069</v>
      </c>
      <c r="F175" s="204">
        <f t="shared" si="8"/>
        <v>-0.11349440849758761</v>
      </c>
      <c r="G175" s="248"/>
      <c r="H175" s="189"/>
    </row>
    <row r="176" spans="1:8" ht="12.75" customHeight="1">
      <c r="A176" s="187">
        <v>23</v>
      </c>
      <c r="B176" s="201" t="s">
        <v>176</v>
      </c>
      <c r="C176" s="265">
        <v>14850</v>
      </c>
      <c r="D176" s="214">
        <v>13283</v>
      </c>
      <c r="E176" s="214">
        <f t="shared" si="9"/>
        <v>-1567</v>
      </c>
      <c r="F176" s="204">
        <f t="shared" si="8"/>
        <v>-0.10552188552188552</v>
      </c>
      <c r="G176" s="248"/>
      <c r="H176" s="189"/>
    </row>
    <row r="177" spans="1:8" ht="12.75" customHeight="1">
      <c r="A177" s="187">
        <v>24</v>
      </c>
      <c r="B177" s="201" t="s">
        <v>177</v>
      </c>
      <c r="C177" s="265">
        <v>17577</v>
      </c>
      <c r="D177" s="214">
        <v>15830</v>
      </c>
      <c r="E177" s="214">
        <f aca="true" t="shared" si="10" ref="E177:E182">D177-C177</f>
        <v>-1747</v>
      </c>
      <c r="F177" s="204">
        <f aca="true" t="shared" si="11" ref="F177:F182">E177/C177</f>
        <v>-0.09939124992888433</v>
      </c>
      <c r="G177" s="248"/>
      <c r="H177" s="189"/>
    </row>
    <row r="178" spans="1:8" ht="12.75" customHeight="1">
      <c r="A178" s="187">
        <v>25</v>
      </c>
      <c r="B178" s="201" t="s">
        <v>178</v>
      </c>
      <c r="C178" s="265">
        <v>75011</v>
      </c>
      <c r="D178" s="214">
        <v>63197</v>
      </c>
      <c r="E178" s="214">
        <f t="shared" si="10"/>
        <v>-11814</v>
      </c>
      <c r="F178" s="204">
        <f t="shared" si="11"/>
        <v>-0.1574969004546</v>
      </c>
      <c r="G178" s="248"/>
      <c r="H178" s="189"/>
    </row>
    <row r="179" spans="1:8" ht="12.75" customHeight="1">
      <c r="A179" s="187">
        <v>26</v>
      </c>
      <c r="B179" s="201" t="s">
        <v>179</v>
      </c>
      <c r="C179" s="265">
        <v>58769</v>
      </c>
      <c r="D179" s="214">
        <v>50988</v>
      </c>
      <c r="E179" s="214">
        <f t="shared" si="10"/>
        <v>-7781</v>
      </c>
      <c r="F179" s="204">
        <f t="shared" si="11"/>
        <v>-0.1323997345539315</v>
      </c>
      <c r="G179" s="248"/>
      <c r="H179" s="189"/>
    </row>
    <row r="180" spans="1:8" ht="12.75" customHeight="1">
      <c r="A180" s="187">
        <v>27</v>
      </c>
      <c r="B180" s="201" t="s">
        <v>180</v>
      </c>
      <c r="C180" s="265">
        <v>37785</v>
      </c>
      <c r="D180" s="214">
        <v>33583</v>
      </c>
      <c r="E180" s="214">
        <f t="shared" si="10"/>
        <v>-4202</v>
      </c>
      <c r="F180" s="204">
        <f t="shared" si="11"/>
        <v>-0.11120815138282387</v>
      </c>
      <c r="G180" s="248"/>
      <c r="H180" s="189"/>
    </row>
    <row r="181" spans="1:8" ht="12.75" customHeight="1">
      <c r="A181" s="187">
        <v>28</v>
      </c>
      <c r="B181" s="201" t="s">
        <v>181</v>
      </c>
      <c r="C181" s="265">
        <v>31176</v>
      </c>
      <c r="D181" s="214">
        <v>26113</v>
      </c>
      <c r="E181" s="214">
        <f t="shared" si="10"/>
        <v>-5063</v>
      </c>
      <c r="F181" s="204">
        <f t="shared" si="11"/>
        <v>-0.1624005645368232</v>
      </c>
      <c r="G181" s="248"/>
      <c r="H181" s="189"/>
    </row>
    <row r="182" spans="1:8" ht="12.75" customHeight="1">
      <c r="A182" s="187">
        <v>29</v>
      </c>
      <c r="B182" s="201" t="s">
        <v>182</v>
      </c>
      <c r="C182" s="265">
        <v>46456</v>
      </c>
      <c r="D182" s="214">
        <v>41889</v>
      </c>
      <c r="E182" s="214">
        <f t="shared" si="10"/>
        <v>-4567</v>
      </c>
      <c r="F182" s="204">
        <f t="shared" si="11"/>
        <v>-0.0983080764594455</v>
      </c>
      <c r="G182" s="248"/>
      <c r="H182" s="189"/>
    </row>
    <row r="183" spans="1:8" ht="12.75" customHeight="1">
      <c r="A183" s="187">
        <v>30</v>
      </c>
      <c r="B183" s="201" t="s">
        <v>183</v>
      </c>
      <c r="C183" s="265">
        <v>23629</v>
      </c>
      <c r="D183" s="214">
        <v>20470</v>
      </c>
      <c r="E183" s="214">
        <f t="shared" si="9"/>
        <v>-3159</v>
      </c>
      <c r="F183" s="204">
        <f t="shared" si="8"/>
        <v>-0.13369165009098988</v>
      </c>
      <c r="G183" s="248"/>
      <c r="H183" s="189"/>
    </row>
    <row r="184" spans="1:8" ht="12.75" customHeight="1">
      <c r="A184" s="187">
        <v>31</v>
      </c>
      <c r="B184" s="201" t="s">
        <v>184</v>
      </c>
      <c r="C184" s="265">
        <v>17998</v>
      </c>
      <c r="D184" s="214">
        <v>16100</v>
      </c>
      <c r="E184" s="214">
        <f t="shared" si="9"/>
        <v>-1898</v>
      </c>
      <c r="F184" s="204">
        <f t="shared" si="8"/>
        <v>-0.10545616179575508</v>
      </c>
      <c r="G184" s="248"/>
      <c r="H184" s="189"/>
    </row>
    <row r="185" spans="1:8" ht="12.75" customHeight="1">
      <c r="A185" s="187">
        <v>32</v>
      </c>
      <c r="B185" s="201" t="s">
        <v>185</v>
      </c>
      <c r="C185" s="265">
        <v>22485</v>
      </c>
      <c r="D185" s="214">
        <v>20410</v>
      </c>
      <c r="E185" s="214">
        <f t="shared" si="9"/>
        <v>-2075</v>
      </c>
      <c r="F185" s="204">
        <f t="shared" si="8"/>
        <v>-0.09228374471870136</v>
      </c>
      <c r="G185" s="248"/>
      <c r="H185" s="189" t="s">
        <v>11</v>
      </c>
    </row>
    <row r="186" spans="1:8" ht="12.75" customHeight="1">
      <c r="A186" s="187">
        <v>33</v>
      </c>
      <c r="B186" s="201" t="s">
        <v>186</v>
      </c>
      <c r="C186" s="265">
        <v>19569</v>
      </c>
      <c r="D186" s="214">
        <v>17674</v>
      </c>
      <c r="E186" s="214">
        <f t="shared" si="9"/>
        <v>-1895</v>
      </c>
      <c r="F186" s="204">
        <f t="shared" si="8"/>
        <v>-0.0968368337676938</v>
      </c>
      <c r="G186" s="248"/>
      <c r="H186" s="189"/>
    </row>
    <row r="187" spans="1:8" ht="12.75" customHeight="1">
      <c r="A187" s="34"/>
      <c r="B187" s="1" t="s">
        <v>26</v>
      </c>
      <c r="C187" s="216">
        <v>1136170</v>
      </c>
      <c r="D187" s="215">
        <v>997690</v>
      </c>
      <c r="E187" s="266">
        <f t="shared" si="9"/>
        <v>-138480</v>
      </c>
      <c r="F187" s="141">
        <f t="shared" si="8"/>
        <v>-0.1218831688919792</v>
      </c>
      <c r="G187" s="31"/>
      <c r="H187" s="10" t="s">
        <v>11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33" customHeight="1">
      <c r="A189" s="316" t="s">
        <v>194</v>
      </c>
      <c r="B189" s="316"/>
      <c r="C189" s="316"/>
      <c r="D189" s="316"/>
      <c r="E189" s="316"/>
      <c r="F189" s="316"/>
      <c r="G189" s="31"/>
    </row>
    <row r="190" spans="1:7" ht="75.75" customHeight="1">
      <c r="A190" s="16" t="s">
        <v>19</v>
      </c>
      <c r="B190" s="16" t="s">
        <v>20</v>
      </c>
      <c r="C190" s="213" t="s">
        <v>222</v>
      </c>
      <c r="D190" s="16" t="s">
        <v>98</v>
      </c>
      <c r="E190" s="29" t="s">
        <v>6</v>
      </c>
      <c r="F190" s="16" t="s">
        <v>27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28</v>
      </c>
      <c r="F191" s="16">
        <v>6</v>
      </c>
      <c r="G191" s="31"/>
    </row>
    <row r="192" spans="1:7" ht="12.75" customHeight="1">
      <c r="A192" s="187">
        <v>1</v>
      </c>
      <c r="B192" s="201" t="s">
        <v>156</v>
      </c>
      <c r="C192" s="265">
        <v>16268</v>
      </c>
      <c r="D192" s="214">
        <v>14905</v>
      </c>
      <c r="E192" s="214">
        <f>D192-C192</f>
        <v>-1363</v>
      </c>
      <c r="F192" s="204">
        <f aca="true" t="shared" si="12" ref="F192:F225">E192/C192</f>
        <v>-0.08378411605606098</v>
      </c>
      <c r="G192" s="31"/>
    </row>
    <row r="193" spans="1:7" ht="12.75" customHeight="1">
      <c r="A193" s="187">
        <v>2</v>
      </c>
      <c r="B193" s="201" t="s">
        <v>157</v>
      </c>
      <c r="C193" s="265">
        <v>17433</v>
      </c>
      <c r="D193" s="214">
        <v>14530</v>
      </c>
      <c r="E193" s="214">
        <f aca="true" t="shared" si="13" ref="E193:E225">D193-C193</f>
        <v>-2903</v>
      </c>
      <c r="F193" s="204">
        <f t="shared" si="12"/>
        <v>-0.166523260482992</v>
      </c>
      <c r="G193" s="31"/>
    </row>
    <row r="194" spans="1:7" ht="12.75" customHeight="1">
      <c r="A194" s="187">
        <v>3</v>
      </c>
      <c r="B194" s="201" t="s">
        <v>158</v>
      </c>
      <c r="C194" s="265">
        <v>44303</v>
      </c>
      <c r="D194" s="214">
        <v>37691</v>
      </c>
      <c r="E194" s="214">
        <f t="shared" si="13"/>
        <v>-6612</v>
      </c>
      <c r="F194" s="204">
        <f t="shared" si="12"/>
        <v>-0.14924497212378393</v>
      </c>
      <c r="G194" s="31"/>
    </row>
    <row r="195" spans="1:7" ht="12.75" customHeight="1">
      <c r="A195" s="187">
        <v>4</v>
      </c>
      <c r="B195" s="201" t="s">
        <v>159</v>
      </c>
      <c r="C195" s="265">
        <v>18828</v>
      </c>
      <c r="D195" s="214">
        <v>16294</v>
      </c>
      <c r="E195" s="214">
        <f t="shared" si="13"/>
        <v>-2534</v>
      </c>
      <c r="F195" s="204">
        <f t="shared" si="12"/>
        <v>-0.13458678563841087</v>
      </c>
      <c r="G195" s="31"/>
    </row>
    <row r="196" spans="1:7" ht="12.75" customHeight="1">
      <c r="A196" s="187">
        <v>5</v>
      </c>
      <c r="B196" s="201" t="s">
        <v>160</v>
      </c>
      <c r="C196" s="265">
        <v>12343</v>
      </c>
      <c r="D196" s="214">
        <v>10803</v>
      </c>
      <c r="E196" s="214">
        <f t="shared" si="13"/>
        <v>-1540</v>
      </c>
      <c r="F196" s="204">
        <f t="shared" si="12"/>
        <v>-0.12476707445515677</v>
      </c>
      <c r="G196" s="31"/>
    </row>
    <row r="197" spans="1:7" s="189" customFormat="1" ht="12.75" customHeight="1">
      <c r="A197" s="187">
        <v>6</v>
      </c>
      <c r="B197" s="201" t="s">
        <v>161</v>
      </c>
      <c r="C197" s="265">
        <v>6205</v>
      </c>
      <c r="D197" s="214">
        <v>5468</v>
      </c>
      <c r="E197" s="214">
        <f t="shared" si="13"/>
        <v>-737</v>
      </c>
      <c r="F197" s="204">
        <f t="shared" si="12"/>
        <v>-0.11877518130539887</v>
      </c>
      <c r="G197" s="248"/>
    </row>
    <row r="198" spans="1:7" s="189" customFormat="1" ht="12.75" customHeight="1">
      <c r="A198" s="187">
        <v>7</v>
      </c>
      <c r="B198" s="201" t="s">
        <v>162</v>
      </c>
      <c r="C198" s="265">
        <v>17876</v>
      </c>
      <c r="D198" s="214">
        <v>15663</v>
      </c>
      <c r="E198" s="214">
        <f t="shared" si="13"/>
        <v>-2213</v>
      </c>
      <c r="F198" s="204">
        <f t="shared" si="12"/>
        <v>-0.12379727008279257</v>
      </c>
      <c r="G198" s="248"/>
    </row>
    <row r="199" spans="1:7" s="189" customFormat="1" ht="12.75" customHeight="1">
      <c r="A199" s="187">
        <v>8</v>
      </c>
      <c r="B199" s="201" t="s">
        <v>163</v>
      </c>
      <c r="C199" s="265">
        <v>24488</v>
      </c>
      <c r="D199" s="214">
        <v>20907</v>
      </c>
      <c r="E199" s="214">
        <f t="shared" si="13"/>
        <v>-3581</v>
      </c>
      <c r="F199" s="204">
        <f t="shared" si="12"/>
        <v>-0.14623489055864097</v>
      </c>
      <c r="G199" s="248"/>
    </row>
    <row r="200" spans="1:7" s="189" customFormat="1" ht="12.75" customHeight="1">
      <c r="A200" s="187">
        <v>9</v>
      </c>
      <c r="B200" s="201" t="s">
        <v>164</v>
      </c>
      <c r="C200" s="265">
        <v>14439</v>
      </c>
      <c r="D200" s="214">
        <v>12387</v>
      </c>
      <c r="E200" s="214">
        <f t="shared" si="13"/>
        <v>-2052</v>
      </c>
      <c r="F200" s="204">
        <f t="shared" si="12"/>
        <v>-0.1421151049241637</v>
      </c>
      <c r="G200" s="248"/>
    </row>
    <row r="201" spans="1:9" s="189" customFormat="1" ht="12.75" customHeight="1">
      <c r="A201" s="187">
        <v>10</v>
      </c>
      <c r="B201" s="201" t="s">
        <v>165</v>
      </c>
      <c r="C201" s="265">
        <v>25259</v>
      </c>
      <c r="D201" s="214">
        <v>21397</v>
      </c>
      <c r="E201" s="214">
        <f t="shared" si="13"/>
        <v>-3862</v>
      </c>
      <c r="F201" s="204">
        <f t="shared" si="12"/>
        <v>-0.15289599746624966</v>
      </c>
      <c r="G201" s="248"/>
      <c r="I201" s="189" t="s">
        <v>11</v>
      </c>
    </row>
    <row r="202" spans="1:7" s="189" customFormat="1" ht="12.75" customHeight="1">
      <c r="A202" s="187">
        <v>11</v>
      </c>
      <c r="B202" s="201" t="s">
        <v>166</v>
      </c>
      <c r="C202" s="265">
        <v>10606</v>
      </c>
      <c r="D202" s="214">
        <v>9496</v>
      </c>
      <c r="E202" s="214">
        <f t="shared" si="13"/>
        <v>-1110</v>
      </c>
      <c r="F202" s="204">
        <f t="shared" si="12"/>
        <v>-0.10465774090137658</v>
      </c>
      <c r="G202" s="248"/>
    </row>
    <row r="203" spans="1:7" s="189" customFormat="1" ht="12.75" customHeight="1">
      <c r="A203" s="187">
        <v>12</v>
      </c>
      <c r="B203" s="201" t="s">
        <v>167</v>
      </c>
      <c r="C203" s="265">
        <v>13649</v>
      </c>
      <c r="D203" s="214">
        <v>12153</v>
      </c>
      <c r="E203" s="214">
        <f t="shared" si="13"/>
        <v>-1496</v>
      </c>
      <c r="F203" s="204">
        <f t="shared" si="12"/>
        <v>-0.10960509927467214</v>
      </c>
      <c r="G203" s="248"/>
    </row>
    <row r="204" spans="1:7" s="189" customFormat="1" ht="12.75" customHeight="1">
      <c r="A204" s="187">
        <v>13</v>
      </c>
      <c r="B204" s="201" t="s">
        <v>168</v>
      </c>
      <c r="C204" s="265">
        <v>23876</v>
      </c>
      <c r="D204" s="214">
        <v>20028</v>
      </c>
      <c r="E204" s="214">
        <f t="shared" si="13"/>
        <v>-3848</v>
      </c>
      <c r="F204" s="204">
        <f t="shared" si="12"/>
        <v>-0.16116602445970848</v>
      </c>
      <c r="G204" s="248"/>
    </row>
    <row r="205" spans="1:7" ht="12.75" customHeight="1">
      <c r="A205" s="187">
        <v>14</v>
      </c>
      <c r="B205" s="201" t="s">
        <v>169</v>
      </c>
      <c r="C205" s="265">
        <v>15417</v>
      </c>
      <c r="D205" s="214">
        <v>13089</v>
      </c>
      <c r="E205" s="214">
        <f t="shared" si="13"/>
        <v>-2328</v>
      </c>
      <c r="F205" s="204">
        <f t="shared" si="12"/>
        <v>-0.15100214049425958</v>
      </c>
      <c r="G205" s="31"/>
    </row>
    <row r="206" spans="1:7" ht="12.75" customHeight="1">
      <c r="A206" s="187">
        <v>15</v>
      </c>
      <c r="B206" s="201" t="s">
        <v>170</v>
      </c>
      <c r="C206" s="265">
        <v>24398</v>
      </c>
      <c r="D206" s="214">
        <v>21175</v>
      </c>
      <c r="E206" s="214">
        <f t="shared" si="13"/>
        <v>-3223</v>
      </c>
      <c r="F206" s="204">
        <f t="shared" si="12"/>
        <v>-0.13210099188458072</v>
      </c>
      <c r="G206" s="31"/>
    </row>
    <row r="207" spans="1:7" ht="12.75" customHeight="1">
      <c r="A207" s="187">
        <v>16</v>
      </c>
      <c r="B207" s="201" t="s">
        <v>171</v>
      </c>
      <c r="C207" s="265">
        <v>25809</v>
      </c>
      <c r="D207" s="214">
        <v>22619</v>
      </c>
      <c r="E207" s="214">
        <f t="shared" si="13"/>
        <v>-3190</v>
      </c>
      <c r="F207" s="204">
        <f t="shared" si="12"/>
        <v>-0.123600294470921</v>
      </c>
      <c r="G207" s="31"/>
    </row>
    <row r="208" spans="1:7" ht="12.75" customHeight="1">
      <c r="A208" s="187">
        <v>17</v>
      </c>
      <c r="B208" s="201" t="s">
        <v>240</v>
      </c>
      <c r="C208" s="265">
        <v>4366</v>
      </c>
      <c r="D208" s="214">
        <v>3823</v>
      </c>
      <c r="E208" s="214">
        <f t="shared" si="13"/>
        <v>-543</v>
      </c>
      <c r="F208" s="204">
        <f t="shared" si="12"/>
        <v>-0.12437013284470912</v>
      </c>
      <c r="G208" s="31"/>
    </row>
    <row r="209" spans="1:7" ht="12.75" customHeight="1">
      <c r="A209" s="187">
        <v>18</v>
      </c>
      <c r="B209" s="201" t="s">
        <v>172</v>
      </c>
      <c r="C209" s="265">
        <v>19248</v>
      </c>
      <c r="D209" s="214">
        <v>16758</v>
      </c>
      <c r="E209" s="214">
        <f t="shared" si="13"/>
        <v>-2490</v>
      </c>
      <c r="F209" s="204">
        <f t="shared" si="12"/>
        <v>-0.1293640897755611</v>
      </c>
      <c r="G209" s="31"/>
    </row>
    <row r="210" spans="1:7" ht="12.75" customHeight="1">
      <c r="A210" s="187">
        <v>19</v>
      </c>
      <c r="B210" s="201" t="s">
        <v>173</v>
      </c>
      <c r="C210" s="265">
        <v>31645</v>
      </c>
      <c r="D210" s="214">
        <v>28265</v>
      </c>
      <c r="E210" s="214">
        <f t="shared" si="13"/>
        <v>-3380</v>
      </c>
      <c r="F210" s="204">
        <f t="shared" si="12"/>
        <v>-0.10680992257860641</v>
      </c>
      <c r="G210" s="31"/>
    </row>
    <row r="211" spans="1:7" ht="12.75" customHeight="1">
      <c r="A211" s="187">
        <v>20</v>
      </c>
      <c r="B211" s="201" t="s">
        <v>241</v>
      </c>
      <c r="C211" s="265">
        <v>18395</v>
      </c>
      <c r="D211" s="214">
        <v>16106</v>
      </c>
      <c r="E211" s="214">
        <f t="shared" si="13"/>
        <v>-2289</v>
      </c>
      <c r="F211" s="204">
        <f t="shared" si="12"/>
        <v>-0.12443598804022832</v>
      </c>
      <c r="G211" s="31"/>
    </row>
    <row r="212" spans="1:7" ht="12.75" customHeight="1">
      <c r="A212" s="187">
        <v>21</v>
      </c>
      <c r="B212" s="201" t="s">
        <v>174</v>
      </c>
      <c r="C212" s="265">
        <v>14190</v>
      </c>
      <c r="D212" s="214">
        <v>12208</v>
      </c>
      <c r="E212" s="214">
        <f t="shared" si="13"/>
        <v>-1982</v>
      </c>
      <c r="F212" s="204">
        <f t="shared" si="12"/>
        <v>-0.13967582804792106</v>
      </c>
      <c r="G212" s="31"/>
    </row>
    <row r="213" spans="1:7" ht="12.75" customHeight="1">
      <c r="A213" s="187">
        <v>22</v>
      </c>
      <c r="B213" s="201" t="s">
        <v>175</v>
      </c>
      <c r="C213" s="265">
        <v>32003</v>
      </c>
      <c r="D213" s="214">
        <v>27913</v>
      </c>
      <c r="E213" s="214">
        <f t="shared" si="13"/>
        <v>-4090</v>
      </c>
      <c r="F213" s="204">
        <f t="shared" si="12"/>
        <v>-0.12780051870137174</v>
      </c>
      <c r="G213" s="31"/>
    </row>
    <row r="214" spans="1:7" ht="12.75" customHeight="1">
      <c r="A214" s="187">
        <v>23</v>
      </c>
      <c r="B214" s="201" t="s">
        <v>176</v>
      </c>
      <c r="C214" s="265">
        <v>11140</v>
      </c>
      <c r="D214" s="214">
        <v>9761</v>
      </c>
      <c r="E214" s="214">
        <f t="shared" si="13"/>
        <v>-1379</v>
      </c>
      <c r="F214" s="204">
        <f t="shared" si="12"/>
        <v>-0.12378815080789946</v>
      </c>
      <c r="G214" s="31"/>
    </row>
    <row r="215" spans="1:7" ht="12.75" customHeight="1">
      <c r="A215" s="187">
        <v>24</v>
      </c>
      <c r="B215" s="201" t="s">
        <v>177</v>
      </c>
      <c r="C215" s="265">
        <v>10473</v>
      </c>
      <c r="D215" s="214">
        <v>8972</v>
      </c>
      <c r="E215" s="214">
        <f t="shared" si="13"/>
        <v>-1501</v>
      </c>
      <c r="F215" s="204">
        <f t="shared" si="12"/>
        <v>-0.14332092046214073</v>
      </c>
      <c r="G215" s="31"/>
    </row>
    <row r="216" spans="1:7" ht="12.75" customHeight="1">
      <c r="A216" s="187">
        <v>25</v>
      </c>
      <c r="B216" s="201" t="s">
        <v>178</v>
      </c>
      <c r="C216" s="265">
        <v>46868</v>
      </c>
      <c r="D216" s="214">
        <v>39683</v>
      </c>
      <c r="E216" s="214">
        <f t="shared" si="13"/>
        <v>-7185</v>
      </c>
      <c r="F216" s="204">
        <f t="shared" si="12"/>
        <v>-0.15330289323205598</v>
      </c>
      <c r="G216" s="31"/>
    </row>
    <row r="217" spans="1:7" ht="12.75" customHeight="1">
      <c r="A217" s="187">
        <v>26</v>
      </c>
      <c r="B217" s="201" t="s">
        <v>179</v>
      </c>
      <c r="C217" s="265">
        <v>35028</v>
      </c>
      <c r="D217" s="214">
        <v>30972</v>
      </c>
      <c r="E217" s="214">
        <f t="shared" si="13"/>
        <v>-4056</v>
      </c>
      <c r="F217" s="204">
        <f t="shared" si="12"/>
        <v>-0.1157930798218568</v>
      </c>
      <c r="G217" s="31"/>
    </row>
    <row r="218" spans="1:7" ht="12.75" customHeight="1">
      <c r="A218" s="187">
        <v>27</v>
      </c>
      <c r="B218" s="201" t="s">
        <v>180</v>
      </c>
      <c r="C218" s="265">
        <v>26301</v>
      </c>
      <c r="D218" s="214">
        <v>23659</v>
      </c>
      <c r="E218" s="214">
        <f>D218-C218</f>
        <v>-2642</v>
      </c>
      <c r="F218" s="204">
        <f>E218/C218</f>
        <v>-0.10045245427930496</v>
      </c>
      <c r="G218" s="31"/>
    </row>
    <row r="219" spans="1:7" ht="12.75" customHeight="1">
      <c r="A219" s="187">
        <v>28</v>
      </c>
      <c r="B219" s="201" t="s">
        <v>181</v>
      </c>
      <c r="C219" s="265">
        <v>18177</v>
      </c>
      <c r="D219" s="214">
        <v>15176</v>
      </c>
      <c r="E219" s="214">
        <f>D219-C219</f>
        <v>-3001</v>
      </c>
      <c r="F219" s="204">
        <f>E219/C219</f>
        <v>-0.1650987511690598</v>
      </c>
      <c r="G219" s="31"/>
    </row>
    <row r="220" spans="1:7" ht="12.75" customHeight="1">
      <c r="A220" s="187">
        <v>29</v>
      </c>
      <c r="B220" s="201" t="s">
        <v>182</v>
      </c>
      <c r="C220" s="265">
        <v>28193</v>
      </c>
      <c r="D220" s="214">
        <v>23925</v>
      </c>
      <c r="E220" s="214">
        <f>D220-C220</f>
        <v>-4268</v>
      </c>
      <c r="F220" s="204">
        <f>E220/C220</f>
        <v>-0.15138509559110416</v>
      </c>
      <c r="G220" s="31"/>
    </row>
    <row r="221" spans="1:7" ht="12.75" customHeight="1">
      <c r="A221" s="187">
        <v>30</v>
      </c>
      <c r="B221" s="201" t="s">
        <v>183</v>
      </c>
      <c r="C221" s="265">
        <v>13472</v>
      </c>
      <c r="D221" s="214">
        <v>11917</v>
      </c>
      <c r="E221" s="214">
        <f>D221-C221</f>
        <v>-1555</v>
      </c>
      <c r="F221" s="204">
        <f>E221/C221</f>
        <v>-0.11542458432304038</v>
      </c>
      <c r="G221" s="31"/>
    </row>
    <row r="222" spans="1:7" ht="12.75" customHeight="1">
      <c r="A222" s="187">
        <v>31</v>
      </c>
      <c r="B222" s="201" t="s">
        <v>184</v>
      </c>
      <c r="C222" s="265">
        <v>10194</v>
      </c>
      <c r="D222" s="214">
        <v>9132</v>
      </c>
      <c r="E222" s="214">
        <f>D222-C222</f>
        <v>-1062</v>
      </c>
      <c r="F222" s="204">
        <f>E222/C222</f>
        <v>-0.10417892878163626</v>
      </c>
      <c r="G222" s="31"/>
    </row>
    <row r="223" spans="1:7" ht="12.75" customHeight="1">
      <c r="A223" s="187">
        <v>32</v>
      </c>
      <c r="B223" s="201" t="s">
        <v>185</v>
      </c>
      <c r="C223" s="265">
        <v>13794</v>
      </c>
      <c r="D223" s="214">
        <v>11986</v>
      </c>
      <c r="E223" s="214">
        <f t="shared" si="13"/>
        <v>-1808</v>
      </c>
      <c r="F223" s="204">
        <f t="shared" si="12"/>
        <v>-0.131071480353777</v>
      </c>
      <c r="G223" s="31"/>
    </row>
    <row r="224" spans="1:8" ht="12.75" customHeight="1">
      <c r="A224" s="187">
        <v>33</v>
      </c>
      <c r="B224" s="201" t="s">
        <v>186</v>
      </c>
      <c r="C224" s="265">
        <v>15102</v>
      </c>
      <c r="D224" s="214">
        <v>13223</v>
      </c>
      <c r="E224" s="214">
        <f t="shared" si="13"/>
        <v>-1879</v>
      </c>
      <c r="F224" s="204">
        <f t="shared" si="12"/>
        <v>-0.12442060654217985</v>
      </c>
      <c r="G224" s="31" t="s">
        <v>11</v>
      </c>
      <c r="H224" s="10" t="s">
        <v>11</v>
      </c>
    </row>
    <row r="225" spans="1:7" ht="12.75" customHeight="1">
      <c r="A225" s="34"/>
      <c r="B225" s="1" t="s">
        <v>26</v>
      </c>
      <c r="C225" s="216">
        <v>659786</v>
      </c>
      <c r="D225" s="215">
        <v>572084</v>
      </c>
      <c r="E225" s="266">
        <f t="shared" si="13"/>
        <v>-87702</v>
      </c>
      <c r="F225" s="141">
        <f t="shared" si="12"/>
        <v>-0.1329249180794985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309" t="s">
        <v>195</v>
      </c>
      <c r="B228" s="309"/>
      <c r="C228" s="309"/>
      <c r="D228" s="309"/>
      <c r="E228" s="309"/>
      <c r="F228" s="309"/>
      <c r="G228" s="309"/>
    </row>
    <row r="229" spans="1:7" ht="69.75" customHeight="1">
      <c r="A229" s="16" t="s">
        <v>19</v>
      </c>
      <c r="B229" s="16" t="s">
        <v>20</v>
      </c>
      <c r="C229" s="16" t="s">
        <v>207</v>
      </c>
      <c r="D229" s="16" t="s">
        <v>98</v>
      </c>
      <c r="E229" s="29" t="s">
        <v>6</v>
      </c>
      <c r="F229" s="16" t="s">
        <v>27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28</v>
      </c>
      <c r="F230" s="16">
        <v>6</v>
      </c>
      <c r="G230" s="31"/>
    </row>
    <row r="231" spans="1:7" ht="12.75" customHeight="1">
      <c r="A231" s="187">
        <v>1</v>
      </c>
      <c r="B231" s="201" t="s">
        <v>156</v>
      </c>
      <c r="C231" s="218">
        <v>36615</v>
      </c>
      <c r="D231" s="214">
        <v>35166</v>
      </c>
      <c r="E231" s="218">
        <f>D231-C231</f>
        <v>-1449</v>
      </c>
      <c r="F231" s="142">
        <f>E231/C231</f>
        <v>-0.03957394510446538</v>
      </c>
      <c r="G231" s="31"/>
    </row>
    <row r="232" spans="1:7" ht="12.75" customHeight="1">
      <c r="A232" s="187">
        <v>2</v>
      </c>
      <c r="B232" s="201" t="s">
        <v>157</v>
      </c>
      <c r="C232" s="218">
        <v>39180</v>
      </c>
      <c r="D232" s="214">
        <v>36642</v>
      </c>
      <c r="E232" s="218">
        <f aca="true" t="shared" si="14" ref="E232:E264">D232-C232</f>
        <v>-2538</v>
      </c>
      <c r="F232" s="142">
        <f aca="true" t="shared" si="15" ref="F232:F263">E232/C232</f>
        <v>-0.06477794793261868</v>
      </c>
      <c r="G232" s="31"/>
    </row>
    <row r="233" spans="1:7" ht="12.75" customHeight="1">
      <c r="A233" s="187">
        <v>3</v>
      </c>
      <c r="B233" s="201" t="s">
        <v>158</v>
      </c>
      <c r="C233" s="218">
        <v>78114</v>
      </c>
      <c r="D233" s="214">
        <v>75437</v>
      </c>
      <c r="E233" s="218">
        <f t="shared" si="14"/>
        <v>-2677</v>
      </c>
      <c r="F233" s="142">
        <f t="shared" si="15"/>
        <v>-0.03427042527587884</v>
      </c>
      <c r="G233" s="31"/>
    </row>
    <row r="234" spans="1:7" ht="12.75" customHeight="1">
      <c r="A234" s="187">
        <v>4</v>
      </c>
      <c r="B234" s="201" t="s">
        <v>159</v>
      </c>
      <c r="C234" s="218">
        <v>26197</v>
      </c>
      <c r="D234" s="214">
        <v>23686</v>
      </c>
      <c r="E234" s="218">
        <f t="shared" si="14"/>
        <v>-2511</v>
      </c>
      <c r="F234" s="142">
        <f t="shared" si="15"/>
        <v>-0.09585066992403711</v>
      </c>
      <c r="G234" s="31"/>
    </row>
    <row r="235" spans="1:7" ht="12.75" customHeight="1">
      <c r="A235" s="187">
        <v>5</v>
      </c>
      <c r="B235" s="201" t="s">
        <v>160</v>
      </c>
      <c r="C235" s="218">
        <v>16042</v>
      </c>
      <c r="D235" s="214">
        <v>14245</v>
      </c>
      <c r="E235" s="218">
        <f t="shared" si="14"/>
        <v>-1797</v>
      </c>
      <c r="F235" s="142">
        <f t="shared" si="15"/>
        <v>-0.11201845156464281</v>
      </c>
      <c r="G235" s="31"/>
    </row>
    <row r="236" spans="1:7" ht="12.75" customHeight="1">
      <c r="A236" s="187">
        <v>6</v>
      </c>
      <c r="B236" s="201" t="s">
        <v>161</v>
      </c>
      <c r="C236" s="218">
        <v>11660</v>
      </c>
      <c r="D236" s="214">
        <v>10354</v>
      </c>
      <c r="E236" s="218">
        <f t="shared" si="14"/>
        <v>-1306</v>
      </c>
      <c r="F236" s="142">
        <f t="shared" si="15"/>
        <v>-0.11200686106346484</v>
      </c>
      <c r="G236" s="31"/>
    </row>
    <row r="237" spans="1:7" ht="12.75" customHeight="1">
      <c r="A237" s="187">
        <v>7</v>
      </c>
      <c r="B237" s="201" t="s">
        <v>162</v>
      </c>
      <c r="C237" s="218">
        <v>33446</v>
      </c>
      <c r="D237" s="214">
        <v>31006</v>
      </c>
      <c r="E237" s="218">
        <f t="shared" si="14"/>
        <v>-2440</v>
      </c>
      <c r="F237" s="142">
        <f t="shared" si="15"/>
        <v>-0.0729534174490223</v>
      </c>
      <c r="G237" s="31"/>
    </row>
    <row r="238" spans="1:7" ht="12.75" customHeight="1">
      <c r="A238" s="187">
        <v>8</v>
      </c>
      <c r="B238" s="201" t="s">
        <v>163</v>
      </c>
      <c r="C238" s="218">
        <v>41255</v>
      </c>
      <c r="D238" s="214">
        <v>39317</v>
      </c>
      <c r="E238" s="218">
        <f t="shared" si="14"/>
        <v>-1938</v>
      </c>
      <c r="F238" s="142">
        <f t="shared" si="15"/>
        <v>-0.04697612410616895</v>
      </c>
      <c r="G238" s="31"/>
    </row>
    <row r="239" spans="1:7" ht="12.75" customHeight="1">
      <c r="A239" s="187">
        <v>9</v>
      </c>
      <c r="B239" s="201" t="s">
        <v>164</v>
      </c>
      <c r="C239" s="218">
        <v>18125</v>
      </c>
      <c r="D239" s="214">
        <v>16796</v>
      </c>
      <c r="E239" s="218">
        <f t="shared" si="14"/>
        <v>-1329</v>
      </c>
      <c r="F239" s="142">
        <f t="shared" si="15"/>
        <v>-0.07332413793103448</v>
      </c>
      <c r="G239" s="31"/>
    </row>
    <row r="240" spans="1:7" ht="12.75" customHeight="1">
      <c r="A240" s="187">
        <v>10</v>
      </c>
      <c r="B240" s="201" t="s">
        <v>165</v>
      </c>
      <c r="C240" s="218">
        <v>42174</v>
      </c>
      <c r="D240" s="214">
        <v>38543</v>
      </c>
      <c r="E240" s="218">
        <f t="shared" si="14"/>
        <v>-3631</v>
      </c>
      <c r="F240" s="142">
        <f t="shared" si="15"/>
        <v>-0.08609569877175512</v>
      </c>
      <c r="G240" s="31"/>
    </row>
    <row r="241" spans="1:7" ht="12.75" customHeight="1">
      <c r="A241" s="187">
        <v>11</v>
      </c>
      <c r="B241" s="201" t="s">
        <v>166</v>
      </c>
      <c r="C241" s="218">
        <v>28340</v>
      </c>
      <c r="D241" s="214">
        <v>25115</v>
      </c>
      <c r="E241" s="218">
        <f t="shared" si="14"/>
        <v>-3225</v>
      </c>
      <c r="F241" s="142">
        <f t="shared" si="15"/>
        <v>-0.11379675370501059</v>
      </c>
      <c r="G241" s="31"/>
    </row>
    <row r="242" spans="1:7" ht="12.75" customHeight="1">
      <c r="A242" s="187">
        <v>12</v>
      </c>
      <c r="B242" s="201" t="s">
        <v>167</v>
      </c>
      <c r="C242" s="218">
        <v>26578</v>
      </c>
      <c r="D242" s="214">
        <v>23612</v>
      </c>
      <c r="E242" s="218">
        <f t="shared" si="14"/>
        <v>-2966</v>
      </c>
      <c r="F242" s="142">
        <f t="shared" si="15"/>
        <v>-0.11159605688915644</v>
      </c>
      <c r="G242" s="31"/>
    </row>
    <row r="243" spans="1:7" ht="12.75" customHeight="1">
      <c r="A243" s="187">
        <v>13</v>
      </c>
      <c r="B243" s="201" t="s">
        <v>168</v>
      </c>
      <c r="C243" s="218">
        <v>36875</v>
      </c>
      <c r="D243" s="214">
        <v>35588</v>
      </c>
      <c r="E243" s="218">
        <f t="shared" si="14"/>
        <v>-1287</v>
      </c>
      <c r="F243" s="142">
        <f t="shared" si="15"/>
        <v>-0.03490169491525424</v>
      </c>
      <c r="G243" s="31"/>
    </row>
    <row r="244" spans="1:7" ht="12.75" customHeight="1">
      <c r="A244" s="187">
        <v>14</v>
      </c>
      <c r="B244" s="201" t="s">
        <v>169</v>
      </c>
      <c r="C244" s="218">
        <v>20934</v>
      </c>
      <c r="D244" s="214">
        <v>19250</v>
      </c>
      <c r="E244" s="218">
        <f t="shared" si="14"/>
        <v>-1684</v>
      </c>
      <c r="F244" s="142">
        <f t="shared" si="15"/>
        <v>-0.08044329798414063</v>
      </c>
      <c r="G244" s="31"/>
    </row>
    <row r="245" spans="1:7" ht="12.75" customHeight="1">
      <c r="A245" s="187">
        <v>15</v>
      </c>
      <c r="B245" s="201" t="s">
        <v>170</v>
      </c>
      <c r="C245" s="218">
        <v>36963</v>
      </c>
      <c r="D245" s="214">
        <v>33833</v>
      </c>
      <c r="E245" s="218">
        <f t="shared" si="14"/>
        <v>-3130</v>
      </c>
      <c r="F245" s="142">
        <f t="shared" si="15"/>
        <v>-0.08467927386846305</v>
      </c>
      <c r="G245" s="31"/>
    </row>
    <row r="246" spans="1:7" ht="12.75" customHeight="1">
      <c r="A246" s="187">
        <v>16</v>
      </c>
      <c r="B246" s="201" t="s">
        <v>171</v>
      </c>
      <c r="C246" s="218">
        <v>38020</v>
      </c>
      <c r="D246" s="214">
        <v>34870</v>
      </c>
      <c r="E246" s="218">
        <f t="shared" si="14"/>
        <v>-3150</v>
      </c>
      <c r="F246" s="142">
        <f t="shared" si="15"/>
        <v>-0.08285113098369279</v>
      </c>
      <c r="G246" s="31"/>
    </row>
    <row r="247" spans="1:7" ht="12.75" customHeight="1">
      <c r="A247" s="187">
        <v>17</v>
      </c>
      <c r="B247" s="201" t="s">
        <v>240</v>
      </c>
      <c r="C247" s="218">
        <v>10374</v>
      </c>
      <c r="D247" s="214">
        <v>10054</v>
      </c>
      <c r="E247" s="218">
        <f t="shared" si="14"/>
        <v>-320</v>
      </c>
      <c r="F247" s="142">
        <f t="shared" si="15"/>
        <v>-0.03084634663582032</v>
      </c>
      <c r="G247" s="31"/>
    </row>
    <row r="248" spans="1:7" ht="12.75" customHeight="1">
      <c r="A248" s="187">
        <v>18</v>
      </c>
      <c r="B248" s="201" t="s">
        <v>172</v>
      </c>
      <c r="C248" s="218">
        <v>32851</v>
      </c>
      <c r="D248" s="214">
        <v>29335</v>
      </c>
      <c r="E248" s="218">
        <f t="shared" si="14"/>
        <v>-3516</v>
      </c>
      <c r="F248" s="142">
        <f t="shared" si="15"/>
        <v>-0.1070287053666555</v>
      </c>
      <c r="G248" s="31"/>
    </row>
    <row r="249" spans="1:7" ht="12.75" customHeight="1">
      <c r="A249" s="187">
        <v>19</v>
      </c>
      <c r="B249" s="201" t="s">
        <v>173</v>
      </c>
      <c r="C249" s="218">
        <v>49323</v>
      </c>
      <c r="D249" s="214">
        <v>46354</v>
      </c>
      <c r="E249" s="218">
        <f t="shared" si="14"/>
        <v>-2969</v>
      </c>
      <c r="F249" s="142">
        <f t="shared" si="15"/>
        <v>-0.06019504085315167</v>
      </c>
      <c r="G249" s="31"/>
    </row>
    <row r="250" spans="1:7" ht="12.75" customHeight="1">
      <c r="A250" s="187">
        <v>20</v>
      </c>
      <c r="B250" s="201" t="s">
        <v>241</v>
      </c>
      <c r="C250" s="218">
        <v>31697</v>
      </c>
      <c r="D250" s="214">
        <v>27504</v>
      </c>
      <c r="E250" s="218">
        <f t="shared" si="14"/>
        <v>-4193</v>
      </c>
      <c r="F250" s="142">
        <f t="shared" si="15"/>
        <v>-0.13228381234817174</v>
      </c>
      <c r="G250" s="31"/>
    </row>
    <row r="251" spans="1:7" ht="12.75" customHeight="1">
      <c r="A251" s="187">
        <v>21</v>
      </c>
      <c r="B251" s="201" t="s">
        <v>174</v>
      </c>
      <c r="C251" s="218">
        <v>26599</v>
      </c>
      <c r="D251" s="214">
        <v>24041</v>
      </c>
      <c r="E251" s="218">
        <f t="shared" si="14"/>
        <v>-2558</v>
      </c>
      <c r="F251" s="142">
        <f t="shared" si="15"/>
        <v>-0.0961690289108613</v>
      </c>
      <c r="G251" s="31"/>
    </row>
    <row r="252" spans="1:7" ht="12.75" customHeight="1">
      <c r="A252" s="187">
        <v>22</v>
      </c>
      <c r="B252" s="201" t="s">
        <v>175</v>
      </c>
      <c r="C252" s="218">
        <v>49873</v>
      </c>
      <c r="D252" s="214">
        <v>47405</v>
      </c>
      <c r="E252" s="218">
        <f t="shared" si="14"/>
        <v>-2468</v>
      </c>
      <c r="F252" s="142">
        <f t="shared" si="15"/>
        <v>-0.04948569366190123</v>
      </c>
      <c r="G252" s="31"/>
    </row>
    <row r="253" spans="1:7" ht="12.75" customHeight="1">
      <c r="A253" s="187">
        <v>23</v>
      </c>
      <c r="B253" s="201" t="s">
        <v>176</v>
      </c>
      <c r="C253" s="218">
        <v>14076</v>
      </c>
      <c r="D253" s="214">
        <v>13283</v>
      </c>
      <c r="E253" s="218">
        <f aca="true" t="shared" si="16" ref="E253:E260">D253-C253</f>
        <v>-793</v>
      </c>
      <c r="F253" s="142">
        <f aca="true" t="shared" si="17" ref="F253:F260">E253/C253</f>
        <v>-0.05633702756464905</v>
      </c>
      <c r="G253" s="31"/>
    </row>
    <row r="254" spans="1:7" ht="12.75" customHeight="1">
      <c r="A254" s="187">
        <v>24</v>
      </c>
      <c r="B254" s="201" t="s">
        <v>177</v>
      </c>
      <c r="C254" s="218">
        <v>15979</v>
      </c>
      <c r="D254" s="214">
        <v>15830</v>
      </c>
      <c r="E254" s="218">
        <f t="shared" si="16"/>
        <v>-149</v>
      </c>
      <c r="F254" s="142">
        <f t="shared" si="17"/>
        <v>-0.009324738719569434</v>
      </c>
      <c r="G254" s="31"/>
    </row>
    <row r="255" spans="1:7" ht="12.75" customHeight="1">
      <c r="A255" s="187">
        <v>25</v>
      </c>
      <c r="B255" s="201" t="s">
        <v>178</v>
      </c>
      <c r="C255" s="218">
        <v>69199</v>
      </c>
      <c r="D255" s="214">
        <v>63197</v>
      </c>
      <c r="E255" s="218">
        <f t="shared" si="16"/>
        <v>-6002</v>
      </c>
      <c r="F255" s="142">
        <f t="shared" si="17"/>
        <v>-0.08673535744736195</v>
      </c>
      <c r="G255" s="31"/>
    </row>
    <row r="256" spans="1:7" ht="12.75" customHeight="1">
      <c r="A256" s="187">
        <v>26</v>
      </c>
      <c r="B256" s="201" t="s">
        <v>179</v>
      </c>
      <c r="C256" s="218">
        <v>55294</v>
      </c>
      <c r="D256" s="214">
        <v>50988</v>
      </c>
      <c r="E256" s="218">
        <f t="shared" si="16"/>
        <v>-4306</v>
      </c>
      <c r="F256" s="142">
        <f t="shared" si="17"/>
        <v>-0.07787463377581655</v>
      </c>
      <c r="G256" s="31"/>
    </row>
    <row r="257" spans="1:7" ht="12.75" customHeight="1">
      <c r="A257" s="187">
        <v>27</v>
      </c>
      <c r="B257" s="201" t="s">
        <v>180</v>
      </c>
      <c r="C257" s="218">
        <v>35277</v>
      </c>
      <c r="D257" s="214">
        <v>33583</v>
      </c>
      <c r="E257" s="218">
        <f t="shared" si="16"/>
        <v>-1694</v>
      </c>
      <c r="F257" s="142">
        <f t="shared" si="17"/>
        <v>-0.04801995634549423</v>
      </c>
      <c r="G257" s="31"/>
    </row>
    <row r="258" spans="1:7" ht="12.75" customHeight="1">
      <c r="A258" s="187">
        <v>28</v>
      </c>
      <c r="B258" s="201" t="s">
        <v>181</v>
      </c>
      <c r="C258" s="218">
        <v>30102</v>
      </c>
      <c r="D258" s="214">
        <v>26113</v>
      </c>
      <c r="E258" s="218">
        <f t="shared" si="16"/>
        <v>-3989</v>
      </c>
      <c r="F258" s="142">
        <f t="shared" si="17"/>
        <v>-0.1325161118862534</v>
      </c>
      <c r="G258" s="31"/>
    </row>
    <row r="259" spans="1:7" ht="12.75" customHeight="1">
      <c r="A259" s="187">
        <v>29</v>
      </c>
      <c r="B259" s="201" t="s">
        <v>182</v>
      </c>
      <c r="C259" s="218">
        <v>45599</v>
      </c>
      <c r="D259" s="214">
        <v>41889</v>
      </c>
      <c r="E259" s="218">
        <f t="shared" si="16"/>
        <v>-3710</v>
      </c>
      <c r="F259" s="142">
        <f t="shared" si="17"/>
        <v>-0.08136143336476677</v>
      </c>
      <c r="G259" s="31"/>
    </row>
    <row r="260" spans="1:7" ht="12.75" customHeight="1">
      <c r="A260" s="187">
        <v>30</v>
      </c>
      <c r="B260" s="201" t="s">
        <v>183</v>
      </c>
      <c r="C260" s="218">
        <v>22246</v>
      </c>
      <c r="D260" s="214">
        <v>20470</v>
      </c>
      <c r="E260" s="218">
        <f t="shared" si="16"/>
        <v>-1776</v>
      </c>
      <c r="F260" s="142">
        <f t="shared" si="17"/>
        <v>-0.07983457700260721</v>
      </c>
      <c r="G260" s="31"/>
    </row>
    <row r="261" spans="1:7" ht="12.75" customHeight="1">
      <c r="A261" s="187">
        <v>31</v>
      </c>
      <c r="B261" s="201" t="s">
        <v>184</v>
      </c>
      <c r="C261" s="218">
        <v>17465</v>
      </c>
      <c r="D261" s="214">
        <v>16100</v>
      </c>
      <c r="E261" s="218">
        <f t="shared" si="14"/>
        <v>-1365</v>
      </c>
      <c r="F261" s="142">
        <f t="shared" si="15"/>
        <v>-0.0781563126252505</v>
      </c>
      <c r="G261" s="31"/>
    </row>
    <row r="262" spans="1:7" ht="12.75" customHeight="1">
      <c r="A262" s="187">
        <v>32</v>
      </c>
      <c r="B262" s="201" t="s">
        <v>185</v>
      </c>
      <c r="C262" s="218">
        <v>21180</v>
      </c>
      <c r="D262" s="214">
        <v>20410</v>
      </c>
      <c r="E262" s="218">
        <f t="shared" si="14"/>
        <v>-770</v>
      </c>
      <c r="F262" s="142">
        <f t="shared" si="15"/>
        <v>-0.03635505193578848</v>
      </c>
      <c r="G262" s="31"/>
    </row>
    <row r="263" spans="1:7" ht="12.75" customHeight="1">
      <c r="A263" s="187">
        <v>33</v>
      </c>
      <c r="B263" s="201" t="s">
        <v>186</v>
      </c>
      <c r="C263" s="218">
        <v>18004</v>
      </c>
      <c r="D263" s="214">
        <v>17674</v>
      </c>
      <c r="E263" s="218">
        <f t="shared" si="14"/>
        <v>-330</v>
      </c>
      <c r="F263" s="142">
        <f t="shared" si="15"/>
        <v>-0.01832926016440791</v>
      </c>
      <c r="G263" s="31"/>
    </row>
    <row r="264" spans="1:7" ht="12.75" customHeight="1">
      <c r="A264" s="34"/>
      <c r="B264" s="1" t="s">
        <v>26</v>
      </c>
      <c r="C264" s="215">
        <v>1075656</v>
      </c>
      <c r="D264" s="215">
        <v>997690</v>
      </c>
      <c r="E264" s="218">
        <f t="shared" si="14"/>
        <v>-77966</v>
      </c>
      <c r="F264" s="141">
        <f>E264/C264</f>
        <v>-0.0724822805804086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309" t="s">
        <v>196</v>
      </c>
      <c r="B266" s="309"/>
      <c r="C266" s="309"/>
      <c r="D266" s="309"/>
      <c r="E266" s="309"/>
      <c r="F266" s="309"/>
      <c r="G266" s="31"/>
    </row>
    <row r="267" spans="1:7" ht="70.5" customHeight="1">
      <c r="A267" s="16" t="s">
        <v>19</v>
      </c>
      <c r="B267" s="16" t="s">
        <v>20</v>
      </c>
      <c r="C267" s="16" t="s">
        <v>207</v>
      </c>
      <c r="D267" s="16" t="s">
        <v>98</v>
      </c>
      <c r="E267" s="29" t="s">
        <v>6</v>
      </c>
      <c r="F267" s="16" t="s">
        <v>27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28</v>
      </c>
      <c r="F268" s="16">
        <v>6</v>
      </c>
      <c r="G268" s="31"/>
    </row>
    <row r="269" spans="1:7" ht="12.75" customHeight="1">
      <c r="A269" s="187">
        <v>1</v>
      </c>
      <c r="B269" s="201" t="s">
        <v>156</v>
      </c>
      <c r="C269" s="265">
        <v>15634</v>
      </c>
      <c r="D269" s="214">
        <v>14905</v>
      </c>
      <c r="E269" s="214">
        <f>D269-C269</f>
        <v>-729</v>
      </c>
      <c r="F269" s="204">
        <f aca="true" t="shared" si="18" ref="F269:F301">E269/C269</f>
        <v>-0.04662914161443009</v>
      </c>
      <c r="G269" s="31"/>
    </row>
    <row r="270" spans="1:7" ht="12.75" customHeight="1">
      <c r="A270" s="187">
        <v>2</v>
      </c>
      <c r="B270" s="201" t="s">
        <v>157</v>
      </c>
      <c r="C270" s="265">
        <v>18059</v>
      </c>
      <c r="D270" s="214">
        <v>14530</v>
      </c>
      <c r="E270" s="214">
        <f aca="true" t="shared" si="19" ref="E270:E302">D270-C270</f>
        <v>-3529</v>
      </c>
      <c r="F270" s="204">
        <f t="shared" si="18"/>
        <v>-0.19541502851763665</v>
      </c>
      <c r="G270" s="31"/>
    </row>
    <row r="271" spans="1:7" ht="12.75" customHeight="1">
      <c r="A271" s="187">
        <v>3</v>
      </c>
      <c r="B271" s="201" t="s">
        <v>158</v>
      </c>
      <c r="C271" s="265">
        <v>41556</v>
      </c>
      <c r="D271" s="214">
        <v>37691</v>
      </c>
      <c r="E271" s="214">
        <f t="shared" si="19"/>
        <v>-3865</v>
      </c>
      <c r="F271" s="204">
        <f t="shared" si="18"/>
        <v>-0.09300702666281645</v>
      </c>
      <c r="G271" s="31"/>
    </row>
    <row r="272" spans="1:7" ht="12.75" customHeight="1">
      <c r="A272" s="187">
        <v>4</v>
      </c>
      <c r="B272" s="201" t="s">
        <v>159</v>
      </c>
      <c r="C272" s="265">
        <v>18534</v>
      </c>
      <c r="D272" s="214">
        <v>16294</v>
      </c>
      <c r="E272" s="214">
        <f t="shared" si="19"/>
        <v>-2240</v>
      </c>
      <c r="F272" s="204">
        <f t="shared" si="18"/>
        <v>-0.12085896190784504</v>
      </c>
      <c r="G272" s="31"/>
    </row>
    <row r="273" spans="1:7" ht="12.75" customHeight="1">
      <c r="A273" s="187">
        <v>5</v>
      </c>
      <c r="B273" s="201" t="s">
        <v>160</v>
      </c>
      <c r="C273" s="265">
        <v>12228</v>
      </c>
      <c r="D273" s="214">
        <v>10803</v>
      </c>
      <c r="E273" s="214">
        <f t="shared" si="19"/>
        <v>-1425</v>
      </c>
      <c r="F273" s="204">
        <f t="shared" si="18"/>
        <v>-0.11653581943081452</v>
      </c>
      <c r="G273" s="31"/>
    </row>
    <row r="274" spans="1:7" ht="12.75" customHeight="1">
      <c r="A274" s="187">
        <v>6</v>
      </c>
      <c r="B274" s="201" t="s">
        <v>161</v>
      </c>
      <c r="C274" s="265">
        <v>6856</v>
      </c>
      <c r="D274" s="214">
        <v>5468</v>
      </c>
      <c r="E274" s="214">
        <f t="shared" si="19"/>
        <v>-1388</v>
      </c>
      <c r="F274" s="204">
        <f t="shared" si="18"/>
        <v>-0.20245040840140024</v>
      </c>
      <c r="G274" s="31"/>
    </row>
    <row r="275" spans="1:7" ht="12.75" customHeight="1">
      <c r="A275" s="187">
        <v>7</v>
      </c>
      <c r="B275" s="201" t="s">
        <v>162</v>
      </c>
      <c r="C275" s="265">
        <v>17265</v>
      </c>
      <c r="D275" s="214">
        <v>15663</v>
      </c>
      <c r="E275" s="214">
        <f t="shared" si="19"/>
        <v>-1602</v>
      </c>
      <c r="F275" s="204">
        <f t="shared" si="18"/>
        <v>-0.09278887923544743</v>
      </c>
      <c r="G275" s="31"/>
    </row>
    <row r="276" spans="1:7" ht="12.75" customHeight="1">
      <c r="A276" s="187">
        <v>8</v>
      </c>
      <c r="B276" s="201" t="s">
        <v>163</v>
      </c>
      <c r="C276" s="265">
        <v>24685</v>
      </c>
      <c r="D276" s="214">
        <v>20907</v>
      </c>
      <c r="E276" s="214">
        <f t="shared" si="19"/>
        <v>-3778</v>
      </c>
      <c r="F276" s="204">
        <f t="shared" si="18"/>
        <v>-0.15304840996556612</v>
      </c>
      <c r="G276" s="31"/>
    </row>
    <row r="277" spans="1:7" ht="12.75" customHeight="1">
      <c r="A277" s="187">
        <v>9</v>
      </c>
      <c r="B277" s="201" t="s">
        <v>164</v>
      </c>
      <c r="C277" s="265">
        <v>14924</v>
      </c>
      <c r="D277" s="214">
        <v>12387</v>
      </c>
      <c r="E277" s="214">
        <f t="shared" si="19"/>
        <v>-2537</v>
      </c>
      <c r="F277" s="204">
        <f t="shared" si="18"/>
        <v>-0.16999463950683463</v>
      </c>
      <c r="G277" s="31"/>
    </row>
    <row r="278" spans="1:7" ht="12.75" customHeight="1">
      <c r="A278" s="187">
        <v>10</v>
      </c>
      <c r="B278" s="201" t="s">
        <v>165</v>
      </c>
      <c r="C278" s="265">
        <v>25154</v>
      </c>
      <c r="D278" s="214">
        <v>21397</v>
      </c>
      <c r="E278" s="214">
        <f t="shared" si="19"/>
        <v>-3757</v>
      </c>
      <c r="F278" s="204">
        <f t="shared" si="18"/>
        <v>-0.14935994275264372</v>
      </c>
      <c r="G278" s="31"/>
    </row>
    <row r="279" spans="1:7" ht="12.75" customHeight="1">
      <c r="A279" s="187">
        <v>11</v>
      </c>
      <c r="B279" s="201" t="s">
        <v>166</v>
      </c>
      <c r="C279" s="265">
        <v>11016</v>
      </c>
      <c r="D279" s="214">
        <v>9496</v>
      </c>
      <c r="E279" s="214">
        <f t="shared" si="19"/>
        <v>-1520</v>
      </c>
      <c r="F279" s="204">
        <f t="shared" si="18"/>
        <v>-0.13798111837327523</v>
      </c>
      <c r="G279" s="31"/>
    </row>
    <row r="280" spans="1:7" ht="12.75" customHeight="1">
      <c r="A280" s="187">
        <v>12</v>
      </c>
      <c r="B280" s="201" t="s">
        <v>167</v>
      </c>
      <c r="C280" s="265">
        <v>14105</v>
      </c>
      <c r="D280" s="214">
        <v>12153</v>
      </c>
      <c r="E280" s="214">
        <f t="shared" si="19"/>
        <v>-1952</v>
      </c>
      <c r="F280" s="204">
        <f t="shared" si="18"/>
        <v>-0.13839064161644807</v>
      </c>
      <c r="G280" s="31"/>
    </row>
    <row r="281" spans="1:7" ht="12.75" customHeight="1">
      <c r="A281" s="187">
        <v>13</v>
      </c>
      <c r="B281" s="201" t="s">
        <v>168</v>
      </c>
      <c r="C281" s="265">
        <v>25808</v>
      </c>
      <c r="D281" s="214">
        <v>20028</v>
      </c>
      <c r="E281" s="214">
        <f t="shared" si="19"/>
        <v>-5780</v>
      </c>
      <c r="F281" s="204">
        <f t="shared" si="18"/>
        <v>-0.22396156230626163</v>
      </c>
      <c r="G281" s="31"/>
    </row>
    <row r="282" spans="1:7" ht="12.75" customHeight="1">
      <c r="A282" s="187">
        <v>14</v>
      </c>
      <c r="B282" s="201" t="s">
        <v>169</v>
      </c>
      <c r="C282" s="265">
        <v>16119</v>
      </c>
      <c r="D282" s="214">
        <v>13089</v>
      </c>
      <c r="E282" s="214">
        <f t="shared" si="19"/>
        <v>-3030</v>
      </c>
      <c r="F282" s="204">
        <f t="shared" si="18"/>
        <v>-0.18797692164526336</v>
      </c>
      <c r="G282" s="31"/>
    </row>
    <row r="283" spans="1:7" ht="12.75" customHeight="1">
      <c r="A283" s="187">
        <v>15</v>
      </c>
      <c r="B283" s="201" t="s">
        <v>170</v>
      </c>
      <c r="C283" s="265">
        <v>24655</v>
      </c>
      <c r="D283" s="214">
        <v>21175</v>
      </c>
      <c r="E283" s="214">
        <f t="shared" si="19"/>
        <v>-3480</v>
      </c>
      <c r="F283" s="204">
        <f t="shared" si="18"/>
        <v>-0.14114784019468668</v>
      </c>
      <c r="G283" s="31"/>
    </row>
    <row r="284" spans="1:7" ht="12.75" customHeight="1">
      <c r="A284" s="187">
        <v>16</v>
      </c>
      <c r="B284" s="201" t="s">
        <v>171</v>
      </c>
      <c r="C284" s="265">
        <v>25277</v>
      </c>
      <c r="D284" s="214">
        <v>22619</v>
      </c>
      <c r="E284" s="214">
        <f t="shared" si="19"/>
        <v>-2658</v>
      </c>
      <c r="F284" s="204">
        <f t="shared" si="18"/>
        <v>-0.10515488388653717</v>
      </c>
      <c r="G284" s="31"/>
    </row>
    <row r="285" spans="1:7" ht="12.75" customHeight="1">
      <c r="A285" s="187">
        <v>17</v>
      </c>
      <c r="B285" s="201" t="s">
        <v>240</v>
      </c>
      <c r="C285" s="265">
        <v>4890</v>
      </c>
      <c r="D285" s="214">
        <v>3823</v>
      </c>
      <c r="E285" s="214">
        <f t="shared" si="19"/>
        <v>-1067</v>
      </c>
      <c r="F285" s="204">
        <f t="shared" si="18"/>
        <v>-0.218200408997955</v>
      </c>
      <c r="G285" s="31"/>
    </row>
    <row r="286" spans="1:7" ht="12.75" customHeight="1">
      <c r="A286" s="187">
        <v>18</v>
      </c>
      <c r="B286" s="201" t="s">
        <v>172</v>
      </c>
      <c r="C286" s="265">
        <v>20188</v>
      </c>
      <c r="D286" s="214">
        <v>16758</v>
      </c>
      <c r="E286" s="214">
        <f t="shared" si="19"/>
        <v>-3430</v>
      </c>
      <c r="F286" s="204">
        <f t="shared" si="18"/>
        <v>-0.16990291262135923</v>
      </c>
      <c r="G286" s="31"/>
    </row>
    <row r="287" spans="1:7" ht="12.75" customHeight="1">
      <c r="A287" s="187">
        <v>19</v>
      </c>
      <c r="B287" s="201" t="s">
        <v>173</v>
      </c>
      <c r="C287" s="265">
        <v>30306</v>
      </c>
      <c r="D287" s="214">
        <v>28265</v>
      </c>
      <c r="E287" s="214">
        <f t="shared" si="19"/>
        <v>-2041</v>
      </c>
      <c r="F287" s="204">
        <f t="shared" si="18"/>
        <v>-0.06734640005279482</v>
      </c>
      <c r="G287" s="31"/>
    </row>
    <row r="288" spans="1:7" ht="12.75" customHeight="1">
      <c r="A288" s="187">
        <v>20</v>
      </c>
      <c r="B288" s="201" t="s">
        <v>241</v>
      </c>
      <c r="C288" s="265">
        <v>17022</v>
      </c>
      <c r="D288" s="214">
        <v>16106</v>
      </c>
      <c r="E288" s="214">
        <f t="shared" si="19"/>
        <v>-916</v>
      </c>
      <c r="F288" s="204">
        <f t="shared" si="18"/>
        <v>-0.053812712959699215</v>
      </c>
      <c r="G288" s="31"/>
    </row>
    <row r="289" spans="1:7" ht="12.75" customHeight="1">
      <c r="A289" s="187">
        <v>21</v>
      </c>
      <c r="B289" s="201" t="s">
        <v>174</v>
      </c>
      <c r="C289" s="265">
        <v>14251</v>
      </c>
      <c r="D289" s="214">
        <v>12208</v>
      </c>
      <c r="E289" s="214">
        <f t="shared" si="19"/>
        <v>-2043</v>
      </c>
      <c r="F289" s="204">
        <f t="shared" si="18"/>
        <v>-0.1433583608167848</v>
      </c>
      <c r="G289" s="31"/>
    </row>
    <row r="290" spans="1:8" ht="12.75" customHeight="1">
      <c r="A290" s="187">
        <v>22</v>
      </c>
      <c r="B290" s="201" t="s">
        <v>175</v>
      </c>
      <c r="C290" s="265">
        <v>30947</v>
      </c>
      <c r="D290" s="214">
        <v>27913</v>
      </c>
      <c r="E290" s="214">
        <f t="shared" si="19"/>
        <v>-3034</v>
      </c>
      <c r="F290" s="204">
        <f t="shared" si="18"/>
        <v>-0.09803858209196369</v>
      </c>
      <c r="G290" s="31"/>
      <c r="H290" s="10" t="s">
        <v>11</v>
      </c>
    </row>
    <row r="291" spans="1:7" ht="12.75" customHeight="1">
      <c r="A291" s="187">
        <v>23</v>
      </c>
      <c r="B291" s="201" t="s">
        <v>176</v>
      </c>
      <c r="C291" s="265">
        <v>11465</v>
      </c>
      <c r="D291" s="214">
        <v>9761</v>
      </c>
      <c r="E291" s="214">
        <f t="shared" si="19"/>
        <v>-1704</v>
      </c>
      <c r="F291" s="204">
        <f t="shared" si="18"/>
        <v>-0.14862625381596162</v>
      </c>
      <c r="G291" s="31"/>
    </row>
    <row r="292" spans="1:7" ht="12.75" customHeight="1">
      <c r="A292" s="187">
        <v>24</v>
      </c>
      <c r="B292" s="201" t="s">
        <v>177</v>
      </c>
      <c r="C292" s="265">
        <v>9911</v>
      </c>
      <c r="D292" s="214">
        <v>8972</v>
      </c>
      <c r="E292" s="214">
        <f t="shared" si="19"/>
        <v>-939</v>
      </c>
      <c r="F292" s="204">
        <f t="shared" si="18"/>
        <v>-0.09474321461002926</v>
      </c>
      <c r="G292" s="31"/>
    </row>
    <row r="293" spans="1:7" ht="12.75" customHeight="1">
      <c r="A293" s="187">
        <v>25</v>
      </c>
      <c r="B293" s="201" t="s">
        <v>178</v>
      </c>
      <c r="C293" s="265">
        <v>45257</v>
      </c>
      <c r="D293" s="214">
        <v>39683</v>
      </c>
      <c r="E293" s="214">
        <f t="shared" si="19"/>
        <v>-5574</v>
      </c>
      <c r="F293" s="204">
        <f t="shared" si="18"/>
        <v>-0.12316326756081931</v>
      </c>
      <c r="G293" s="31"/>
    </row>
    <row r="294" spans="1:7" ht="12.75" customHeight="1">
      <c r="A294" s="187">
        <v>26</v>
      </c>
      <c r="B294" s="201" t="s">
        <v>179</v>
      </c>
      <c r="C294" s="265">
        <v>33679</v>
      </c>
      <c r="D294" s="214">
        <v>30972</v>
      </c>
      <c r="E294" s="214">
        <f t="shared" si="19"/>
        <v>-2707</v>
      </c>
      <c r="F294" s="204">
        <f t="shared" si="18"/>
        <v>-0.08037649573918465</v>
      </c>
      <c r="G294" s="31"/>
    </row>
    <row r="295" spans="1:7" ht="12.75" customHeight="1">
      <c r="A295" s="187">
        <v>27</v>
      </c>
      <c r="B295" s="201" t="s">
        <v>180</v>
      </c>
      <c r="C295" s="265">
        <v>25311</v>
      </c>
      <c r="D295" s="214">
        <v>23659</v>
      </c>
      <c r="E295" s="214">
        <f t="shared" si="19"/>
        <v>-1652</v>
      </c>
      <c r="F295" s="204">
        <f t="shared" si="18"/>
        <v>-0.06526806526806526</v>
      </c>
      <c r="G295" s="31"/>
    </row>
    <row r="296" spans="1:7" ht="12.75" customHeight="1">
      <c r="A296" s="187">
        <v>28</v>
      </c>
      <c r="B296" s="201" t="s">
        <v>181</v>
      </c>
      <c r="C296" s="265">
        <v>18104</v>
      </c>
      <c r="D296" s="214">
        <v>15176</v>
      </c>
      <c r="E296" s="214">
        <f t="shared" si="19"/>
        <v>-2928</v>
      </c>
      <c r="F296" s="204">
        <f t="shared" si="18"/>
        <v>-0.16173221387538667</v>
      </c>
      <c r="G296" s="31"/>
    </row>
    <row r="297" spans="1:8" ht="12.75" customHeight="1">
      <c r="A297" s="187">
        <v>29</v>
      </c>
      <c r="B297" s="201" t="s">
        <v>182</v>
      </c>
      <c r="C297" s="265">
        <v>27393</v>
      </c>
      <c r="D297" s="214">
        <v>23925</v>
      </c>
      <c r="E297" s="214">
        <f t="shared" si="19"/>
        <v>-3468</v>
      </c>
      <c r="F297" s="204">
        <f t="shared" si="18"/>
        <v>-0.12660168656226042</v>
      </c>
      <c r="G297" s="31"/>
      <c r="H297" s="10" t="s">
        <v>11</v>
      </c>
    </row>
    <row r="298" spans="1:7" ht="12.75" customHeight="1">
      <c r="A298" s="187">
        <v>30</v>
      </c>
      <c r="B298" s="201" t="s">
        <v>183</v>
      </c>
      <c r="C298" s="265">
        <v>14114</v>
      </c>
      <c r="D298" s="214">
        <v>11917</v>
      </c>
      <c r="E298" s="214">
        <f t="shared" si="19"/>
        <v>-2197</v>
      </c>
      <c r="F298" s="204">
        <f t="shared" si="18"/>
        <v>-0.1556610457701573</v>
      </c>
      <c r="G298" s="31"/>
    </row>
    <row r="299" spans="1:7" ht="12.75" customHeight="1">
      <c r="A299" s="187">
        <v>31</v>
      </c>
      <c r="B299" s="201" t="s">
        <v>184</v>
      </c>
      <c r="C299" s="265">
        <v>10218</v>
      </c>
      <c r="D299" s="214">
        <v>9132</v>
      </c>
      <c r="E299" s="214">
        <f t="shared" si="19"/>
        <v>-1086</v>
      </c>
      <c r="F299" s="204">
        <f t="shared" si="18"/>
        <v>-0.10628302994715208</v>
      </c>
      <c r="G299" s="31"/>
    </row>
    <row r="300" spans="1:7" ht="12.75" customHeight="1">
      <c r="A300" s="187">
        <v>32</v>
      </c>
      <c r="B300" s="201" t="s">
        <v>185</v>
      </c>
      <c r="C300" s="265">
        <v>13421</v>
      </c>
      <c r="D300" s="214">
        <v>11986</v>
      </c>
      <c r="E300" s="214">
        <f t="shared" si="19"/>
        <v>-1435</v>
      </c>
      <c r="F300" s="204">
        <f t="shared" si="18"/>
        <v>-0.10692198792936443</v>
      </c>
      <c r="G300" s="31"/>
    </row>
    <row r="301" spans="1:7" ht="12.75" customHeight="1">
      <c r="A301" s="187">
        <v>33</v>
      </c>
      <c r="B301" s="201" t="s">
        <v>186</v>
      </c>
      <c r="C301" s="265">
        <v>15648</v>
      </c>
      <c r="D301" s="214">
        <v>13223</v>
      </c>
      <c r="E301" s="214">
        <f t="shared" si="19"/>
        <v>-2425</v>
      </c>
      <c r="F301" s="204">
        <f t="shared" si="18"/>
        <v>-0.15497188139059304</v>
      </c>
      <c r="G301" s="31"/>
    </row>
    <row r="302" spans="1:7" ht="12.75" customHeight="1">
      <c r="A302" s="187"/>
      <c r="B302" s="1" t="s">
        <v>26</v>
      </c>
      <c r="C302" s="216">
        <v>654000</v>
      </c>
      <c r="D302" s="215">
        <v>572084</v>
      </c>
      <c r="E302" s="266">
        <f t="shared" si="19"/>
        <v>-81916</v>
      </c>
      <c r="F302" s="141">
        <f>E302/C302</f>
        <v>-0.12525382262996942</v>
      </c>
      <c r="G302" s="31"/>
    </row>
    <row r="303" spans="1:7" ht="12.75" customHeight="1">
      <c r="A303" s="40"/>
      <c r="B303" s="2"/>
      <c r="C303" s="143"/>
      <c r="D303" s="183"/>
      <c r="E303" s="183"/>
      <c r="F303" s="144"/>
      <c r="G303" s="31"/>
    </row>
    <row r="304" spans="1:8" ht="14.25">
      <c r="A304" s="47" t="s">
        <v>208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88" t="s">
        <v>29</v>
      </c>
      <c r="B305" s="88" t="s">
        <v>30</v>
      </c>
      <c r="C305" s="126" t="s">
        <v>209</v>
      </c>
      <c r="D305" s="126" t="s">
        <v>210</v>
      </c>
      <c r="E305" s="88" t="s">
        <v>31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7">
        <v>1</v>
      </c>
      <c r="B307" s="201" t="s">
        <v>156</v>
      </c>
      <c r="C307" s="214">
        <v>8255342</v>
      </c>
      <c r="D307" s="214">
        <v>7911218</v>
      </c>
      <c r="E307" s="204">
        <f aca="true" t="shared" si="20" ref="E307:E340">D307/C307</f>
        <v>0.9583149916744818</v>
      </c>
      <c r="F307" s="143"/>
      <c r="G307" s="31"/>
    </row>
    <row r="308" spans="1:7" ht="12.75" customHeight="1">
      <c r="A308" s="187">
        <v>2</v>
      </c>
      <c r="B308" s="201" t="s">
        <v>157</v>
      </c>
      <c r="C308" s="214">
        <v>9129148</v>
      </c>
      <c r="D308" s="214">
        <v>8163500</v>
      </c>
      <c r="E308" s="204">
        <f t="shared" si="20"/>
        <v>0.8942236449666496</v>
      </c>
      <c r="F308" s="143" t="s">
        <v>11</v>
      </c>
      <c r="G308" s="31"/>
    </row>
    <row r="309" spans="1:7" ht="12.75" customHeight="1">
      <c r="A309" s="187">
        <v>3</v>
      </c>
      <c r="B309" s="201" t="s">
        <v>158</v>
      </c>
      <c r="C309" s="214">
        <v>18907860</v>
      </c>
      <c r="D309" s="214">
        <v>17874224</v>
      </c>
      <c r="E309" s="204">
        <f t="shared" si="20"/>
        <v>0.9453329990808056</v>
      </c>
      <c r="F309" s="143"/>
      <c r="G309" s="31"/>
    </row>
    <row r="310" spans="1:7" ht="12.75" customHeight="1">
      <c r="A310" s="187">
        <v>4</v>
      </c>
      <c r="B310" s="201" t="s">
        <v>159</v>
      </c>
      <c r="C310" s="214">
        <v>7067498</v>
      </c>
      <c r="D310" s="214">
        <v>6316840</v>
      </c>
      <c r="E310" s="204">
        <f t="shared" si="20"/>
        <v>0.8937873063423577</v>
      </c>
      <c r="F310" s="143"/>
      <c r="G310" s="31"/>
    </row>
    <row r="311" spans="1:7" ht="12.75" customHeight="1">
      <c r="A311" s="187">
        <v>5</v>
      </c>
      <c r="B311" s="201" t="s">
        <v>160</v>
      </c>
      <c r="C311" s="214">
        <v>4466660</v>
      </c>
      <c r="D311" s="214">
        <v>3957584</v>
      </c>
      <c r="E311" s="204">
        <f t="shared" si="20"/>
        <v>0.8860275910859569</v>
      </c>
      <c r="F311" s="143"/>
      <c r="G311" s="31"/>
    </row>
    <row r="312" spans="1:7" ht="12.75" customHeight="1">
      <c r="A312" s="187">
        <v>6</v>
      </c>
      <c r="B312" s="201" t="s">
        <v>161</v>
      </c>
      <c r="C312" s="214">
        <v>2925528</v>
      </c>
      <c r="D312" s="214">
        <v>2499876</v>
      </c>
      <c r="E312" s="204">
        <f t="shared" si="20"/>
        <v>0.8545042125729099</v>
      </c>
      <c r="F312" s="143"/>
      <c r="G312" s="31"/>
    </row>
    <row r="313" spans="1:7" ht="12.75" customHeight="1">
      <c r="A313" s="187">
        <v>7</v>
      </c>
      <c r="B313" s="201" t="s">
        <v>162</v>
      </c>
      <c r="C313" s="214">
        <v>8012338</v>
      </c>
      <c r="D313" s="214">
        <v>7373702</v>
      </c>
      <c r="E313" s="204">
        <f t="shared" si="20"/>
        <v>0.9202934274614976</v>
      </c>
      <c r="F313" s="143"/>
      <c r="G313" s="31"/>
    </row>
    <row r="314" spans="1:7" ht="12.75" customHeight="1">
      <c r="A314" s="187">
        <v>8</v>
      </c>
      <c r="B314" s="201" t="s">
        <v>163</v>
      </c>
      <c r="C314" s="214">
        <v>10463246</v>
      </c>
      <c r="D314" s="214">
        <v>9554340</v>
      </c>
      <c r="E314" s="204">
        <f t="shared" si="20"/>
        <v>0.9131334578198773</v>
      </c>
      <c r="F314" s="143"/>
      <c r="G314" s="31"/>
    </row>
    <row r="315" spans="1:7" ht="12.75" customHeight="1">
      <c r="A315" s="187">
        <v>9</v>
      </c>
      <c r="B315" s="201" t="s">
        <v>164</v>
      </c>
      <c r="C315" s="214">
        <v>5221742</v>
      </c>
      <c r="D315" s="214">
        <v>4610914</v>
      </c>
      <c r="E315" s="204">
        <f t="shared" si="20"/>
        <v>0.8830221791884777</v>
      </c>
      <c r="F315" s="143"/>
      <c r="G315" s="31"/>
    </row>
    <row r="316" spans="1:7" ht="12.75" customHeight="1">
      <c r="A316" s="187">
        <v>10</v>
      </c>
      <c r="B316" s="201" t="s">
        <v>165</v>
      </c>
      <c r="C316" s="214">
        <v>10681694</v>
      </c>
      <c r="D316" s="214">
        <v>9510966</v>
      </c>
      <c r="E316" s="204">
        <f t="shared" si="20"/>
        <v>0.8903986577409913</v>
      </c>
      <c r="F316" s="143"/>
      <c r="G316" s="31"/>
    </row>
    <row r="317" spans="1:7" ht="12.75" customHeight="1">
      <c r="A317" s="187">
        <v>11</v>
      </c>
      <c r="B317" s="201" t="s">
        <v>166</v>
      </c>
      <c r="C317" s="214">
        <v>6218248</v>
      </c>
      <c r="D317" s="214">
        <v>5468538</v>
      </c>
      <c r="E317" s="204">
        <f t="shared" si="20"/>
        <v>0.8794338855574754</v>
      </c>
      <c r="F317" s="143"/>
      <c r="G317" s="31"/>
    </row>
    <row r="318" spans="1:7" ht="12.75" customHeight="1">
      <c r="A318" s="187">
        <v>12</v>
      </c>
      <c r="B318" s="201" t="s">
        <v>167</v>
      </c>
      <c r="C318" s="214">
        <v>6467504</v>
      </c>
      <c r="D318" s="214">
        <v>5683612</v>
      </c>
      <c r="E318" s="204">
        <f t="shared" si="20"/>
        <v>0.8787952817655775</v>
      </c>
      <c r="F318" s="143"/>
      <c r="G318" s="31"/>
    </row>
    <row r="319" spans="1:7" ht="12.75" customHeight="1">
      <c r="A319" s="187">
        <v>13</v>
      </c>
      <c r="B319" s="201" t="s">
        <v>168</v>
      </c>
      <c r="C319" s="214">
        <v>9979884</v>
      </c>
      <c r="D319" s="214">
        <v>8793534</v>
      </c>
      <c r="E319" s="204">
        <f t="shared" si="20"/>
        <v>0.8811258728057361</v>
      </c>
      <c r="F319" s="143"/>
      <c r="G319" s="31"/>
    </row>
    <row r="320" spans="1:7" ht="12.75" customHeight="1">
      <c r="A320" s="187">
        <v>14</v>
      </c>
      <c r="B320" s="201" t="s">
        <v>169</v>
      </c>
      <c r="C320" s="214">
        <v>5854374</v>
      </c>
      <c r="D320" s="214">
        <v>5109562</v>
      </c>
      <c r="E320" s="204">
        <f t="shared" si="20"/>
        <v>0.8727768331848973</v>
      </c>
      <c r="F320" s="143"/>
      <c r="G320" s="31"/>
    </row>
    <row r="321" spans="1:7" ht="12.75" customHeight="1">
      <c r="A321" s="187">
        <v>15</v>
      </c>
      <c r="B321" s="201" t="s">
        <v>170</v>
      </c>
      <c r="C321" s="214">
        <v>9735644</v>
      </c>
      <c r="D321" s="214">
        <v>8691264</v>
      </c>
      <c r="E321" s="204">
        <f t="shared" si="20"/>
        <v>0.8927261514492518</v>
      </c>
      <c r="F321" s="143"/>
      <c r="G321" s="31"/>
    </row>
    <row r="322" spans="1:7" ht="12.75" customHeight="1">
      <c r="A322" s="187">
        <v>16</v>
      </c>
      <c r="B322" s="201" t="s">
        <v>171</v>
      </c>
      <c r="C322" s="214">
        <v>10000926</v>
      </c>
      <c r="D322" s="214">
        <v>9083262</v>
      </c>
      <c r="E322" s="204">
        <f t="shared" si="20"/>
        <v>0.908242096781838</v>
      </c>
      <c r="F322" s="143"/>
      <c r="G322" s="31"/>
    </row>
    <row r="323" spans="1:7" ht="12.75" customHeight="1">
      <c r="A323" s="187">
        <v>17</v>
      </c>
      <c r="B323" s="201" t="s">
        <v>240</v>
      </c>
      <c r="C323" s="214">
        <v>2419844</v>
      </c>
      <c r="D323" s="214">
        <v>2200912</v>
      </c>
      <c r="E323" s="204">
        <f t="shared" si="20"/>
        <v>0.9095263992224292</v>
      </c>
      <c r="F323" s="143"/>
      <c r="G323" s="31" t="s">
        <v>11</v>
      </c>
    </row>
    <row r="324" spans="1:7" ht="12.75" customHeight="1">
      <c r="A324" s="187">
        <v>18</v>
      </c>
      <c r="B324" s="201" t="s">
        <v>172</v>
      </c>
      <c r="C324" s="214">
        <v>8385512</v>
      </c>
      <c r="D324" s="214">
        <v>7285048</v>
      </c>
      <c r="E324" s="204">
        <f t="shared" si="20"/>
        <v>0.8687660336065347</v>
      </c>
      <c r="F324" s="143"/>
      <c r="G324" s="31"/>
    </row>
    <row r="325" spans="1:7" ht="12.75" customHeight="1">
      <c r="A325" s="187">
        <v>19</v>
      </c>
      <c r="B325" s="201" t="s">
        <v>173</v>
      </c>
      <c r="C325" s="214">
        <v>12581382</v>
      </c>
      <c r="D325" s="214">
        <v>11789802</v>
      </c>
      <c r="E325" s="204">
        <f t="shared" si="20"/>
        <v>0.9370832234487435</v>
      </c>
      <c r="F325" s="143"/>
      <c r="G325" s="31" t="s">
        <v>11</v>
      </c>
    </row>
    <row r="326" spans="1:7" ht="12.75" customHeight="1">
      <c r="A326" s="187">
        <v>20</v>
      </c>
      <c r="B326" s="201" t="s">
        <v>241</v>
      </c>
      <c r="C326" s="214">
        <v>7697602</v>
      </c>
      <c r="D326" s="214">
        <v>6890380</v>
      </c>
      <c r="E326" s="204">
        <f t="shared" si="20"/>
        <v>0.8951333155442435</v>
      </c>
      <c r="F326" s="143"/>
      <c r="G326" s="31"/>
    </row>
    <row r="327" spans="1:7" ht="12.75" customHeight="1">
      <c r="A327" s="187">
        <v>21</v>
      </c>
      <c r="B327" s="201" t="s">
        <v>174</v>
      </c>
      <c r="C327" s="214">
        <v>6454300</v>
      </c>
      <c r="D327" s="214">
        <v>5727342</v>
      </c>
      <c r="E327" s="204">
        <f t="shared" si="20"/>
        <v>0.8873684210526316</v>
      </c>
      <c r="F327" s="143"/>
      <c r="G327" s="31"/>
    </row>
    <row r="328" spans="1:7" ht="12.75" customHeight="1">
      <c r="A328" s="187">
        <v>22</v>
      </c>
      <c r="B328" s="201" t="s">
        <v>175</v>
      </c>
      <c r="C328" s="214">
        <v>12844246</v>
      </c>
      <c r="D328" s="214">
        <v>11964658</v>
      </c>
      <c r="E328" s="204">
        <f t="shared" si="20"/>
        <v>0.9315189073768908</v>
      </c>
      <c r="F328" s="143"/>
      <c r="G328" s="31"/>
    </row>
    <row r="329" spans="1:7" ht="12.75" customHeight="1">
      <c r="A329" s="187">
        <v>23</v>
      </c>
      <c r="B329" s="201" t="s">
        <v>176</v>
      </c>
      <c r="C329" s="214">
        <v>4035478</v>
      </c>
      <c r="D329" s="214">
        <v>3640952</v>
      </c>
      <c r="E329" s="204">
        <f t="shared" si="20"/>
        <v>0.9022356211581379</v>
      </c>
      <c r="F329" s="143"/>
      <c r="G329" s="31"/>
    </row>
    <row r="330" spans="1:7" ht="12.75" customHeight="1">
      <c r="A330" s="187">
        <v>24</v>
      </c>
      <c r="B330" s="201" t="s">
        <v>177</v>
      </c>
      <c r="C330" s="214">
        <v>4090620</v>
      </c>
      <c r="D330" s="214">
        <v>3918716</v>
      </c>
      <c r="E330" s="204">
        <f t="shared" si="20"/>
        <v>0.9579760525299343</v>
      </c>
      <c r="F330" s="143"/>
      <c r="G330" s="31"/>
    </row>
    <row r="331" spans="1:7" ht="12.75" customHeight="1">
      <c r="A331" s="187">
        <v>25</v>
      </c>
      <c r="B331" s="201" t="s">
        <v>178</v>
      </c>
      <c r="C331" s="214">
        <v>18084048</v>
      </c>
      <c r="D331" s="214">
        <v>16255040</v>
      </c>
      <c r="E331" s="204">
        <f t="shared" si="20"/>
        <v>0.8988606975606347</v>
      </c>
      <c r="F331" s="143"/>
      <c r="G331" s="31"/>
    </row>
    <row r="332" spans="1:8" ht="12.75" customHeight="1">
      <c r="A332" s="187">
        <v>26</v>
      </c>
      <c r="B332" s="201" t="s">
        <v>179</v>
      </c>
      <c r="C332" s="214">
        <v>14057734</v>
      </c>
      <c r="D332" s="214">
        <v>12949680</v>
      </c>
      <c r="E332" s="204">
        <f t="shared" si="20"/>
        <v>0.9211783350005057</v>
      </c>
      <c r="F332" s="143"/>
      <c r="G332" s="31"/>
      <c r="H332" s="10" t="s">
        <v>11</v>
      </c>
    </row>
    <row r="333" spans="1:7" ht="12.75" customHeight="1">
      <c r="A333" s="187">
        <v>27</v>
      </c>
      <c r="B333" s="201" t="s">
        <v>180</v>
      </c>
      <c r="C333" s="214">
        <v>9572904</v>
      </c>
      <c r="D333" s="214">
        <v>9044236</v>
      </c>
      <c r="E333" s="204">
        <f t="shared" si="20"/>
        <v>0.9447745428137585</v>
      </c>
      <c r="F333" s="143" t="s">
        <v>11</v>
      </c>
      <c r="G333" s="31"/>
    </row>
    <row r="334" spans="1:7" ht="12.75" customHeight="1">
      <c r="A334" s="187">
        <v>28</v>
      </c>
      <c r="B334" s="201" t="s">
        <v>181</v>
      </c>
      <c r="C334" s="214">
        <v>7616548</v>
      </c>
      <c r="D334" s="214">
        <v>6523662</v>
      </c>
      <c r="E334" s="204">
        <f t="shared" si="20"/>
        <v>0.856511637555491</v>
      </c>
      <c r="F334" s="143"/>
      <c r="G334" s="31"/>
    </row>
    <row r="335" spans="1:7" ht="12.75" customHeight="1">
      <c r="A335" s="187">
        <v>29</v>
      </c>
      <c r="B335" s="201" t="s">
        <v>182</v>
      </c>
      <c r="C335" s="214">
        <v>11532736</v>
      </c>
      <c r="D335" s="214">
        <v>10398612</v>
      </c>
      <c r="E335" s="204">
        <f t="shared" si="20"/>
        <v>0.901660455940377</v>
      </c>
      <c r="F335" s="143"/>
      <c r="G335" s="31"/>
    </row>
    <row r="336" spans="1:7" ht="12.75" customHeight="1">
      <c r="A336" s="187">
        <v>30</v>
      </c>
      <c r="B336" s="201" t="s">
        <v>183</v>
      </c>
      <c r="C336" s="214">
        <v>5744880</v>
      </c>
      <c r="D336" s="214">
        <v>5117146</v>
      </c>
      <c r="E336" s="204">
        <f t="shared" si="20"/>
        <v>0.8907315731573158</v>
      </c>
      <c r="F336" s="143"/>
      <c r="G336" s="31"/>
    </row>
    <row r="337" spans="1:7" ht="12.75" customHeight="1">
      <c r="A337" s="187">
        <v>31</v>
      </c>
      <c r="B337" s="201" t="s">
        <v>184</v>
      </c>
      <c r="C337" s="214">
        <v>4373914</v>
      </c>
      <c r="D337" s="214">
        <v>3986656</v>
      </c>
      <c r="E337" s="204">
        <f t="shared" si="20"/>
        <v>0.911461908030199</v>
      </c>
      <c r="F337" s="143"/>
      <c r="G337" s="31" t="s">
        <v>11</v>
      </c>
    </row>
    <row r="338" spans="1:8" ht="12.75" customHeight="1">
      <c r="A338" s="187">
        <v>32</v>
      </c>
      <c r="B338" s="201" t="s">
        <v>185</v>
      </c>
      <c r="C338" s="214">
        <v>5466958</v>
      </c>
      <c r="D338" s="214">
        <v>5118568</v>
      </c>
      <c r="E338" s="204">
        <f t="shared" si="20"/>
        <v>0.9362735181064131</v>
      </c>
      <c r="F338" s="143"/>
      <c r="G338" s="31"/>
      <c r="H338" s="10" t="s">
        <v>11</v>
      </c>
    </row>
    <row r="339" spans="1:7" ht="12.75" customHeight="1">
      <c r="A339" s="187">
        <v>33</v>
      </c>
      <c r="B339" s="201" t="s">
        <v>186</v>
      </c>
      <c r="C339" s="214">
        <v>5317016</v>
      </c>
      <c r="D339" s="214">
        <v>4881726</v>
      </c>
      <c r="E339" s="204">
        <f t="shared" si="20"/>
        <v>0.9181326518483299</v>
      </c>
      <c r="F339" s="143"/>
      <c r="G339" s="31" t="s">
        <v>11</v>
      </c>
    </row>
    <row r="340" spans="1:7" ht="16.5" customHeight="1">
      <c r="A340" s="34"/>
      <c r="B340" s="1" t="s">
        <v>26</v>
      </c>
      <c r="C340" s="215">
        <v>273663358</v>
      </c>
      <c r="D340" s="216">
        <v>248296072</v>
      </c>
      <c r="E340" s="141">
        <f t="shared" si="20"/>
        <v>0.9073047769880833</v>
      </c>
      <c r="F340" s="42"/>
      <c r="G340" s="31"/>
    </row>
    <row r="341" spans="1:7" ht="16.5" customHeight="1">
      <c r="A341" s="40"/>
      <c r="B341" s="2"/>
      <c r="C341" s="143"/>
      <c r="D341" s="143"/>
      <c r="E341" s="144"/>
      <c r="F341" s="42"/>
      <c r="G341" s="31"/>
    </row>
    <row r="342" ht="15.75" customHeight="1">
      <c r="A342" s="9" t="s">
        <v>96</v>
      </c>
    </row>
    <row r="343" ht="14.25">
      <c r="A343" s="9"/>
    </row>
    <row r="344" ht="14.25">
      <c r="A344" s="9" t="s">
        <v>32</v>
      </c>
    </row>
    <row r="345" spans="1:7" ht="33.75" customHeight="1">
      <c r="A345" s="187" t="s">
        <v>19</v>
      </c>
      <c r="B345" s="187"/>
      <c r="C345" s="188" t="s">
        <v>33</v>
      </c>
      <c r="D345" s="188" t="s">
        <v>34</v>
      </c>
      <c r="E345" s="188" t="s">
        <v>6</v>
      </c>
      <c r="F345" s="188" t="s">
        <v>27</v>
      </c>
      <c r="G345" s="189"/>
    </row>
    <row r="346" spans="1:7" ht="16.5" customHeight="1">
      <c r="A346" s="187">
        <v>1</v>
      </c>
      <c r="B346" s="187">
        <v>2</v>
      </c>
      <c r="C346" s="188">
        <v>3</v>
      </c>
      <c r="D346" s="188">
        <v>4</v>
      </c>
      <c r="E346" s="188" t="s">
        <v>35</v>
      </c>
      <c r="F346" s="188">
        <v>6</v>
      </c>
      <c r="G346" s="189"/>
    </row>
    <row r="347" spans="1:7" ht="27" customHeight="1">
      <c r="A347" s="190">
        <v>1</v>
      </c>
      <c r="B347" s="191" t="s">
        <v>223</v>
      </c>
      <c r="C347" s="169">
        <f>D388</f>
        <v>1842.8199999999997</v>
      </c>
      <c r="D347" s="169">
        <f>D388</f>
        <v>1842.8199999999997</v>
      </c>
      <c r="E347" s="192">
        <f>D347-C347</f>
        <v>0</v>
      </c>
      <c r="F347" s="193">
        <v>0</v>
      </c>
      <c r="G347" s="189"/>
    </row>
    <row r="348" spans="1:8" ht="28.5">
      <c r="A348" s="190">
        <v>2</v>
      </c>
      <c r="B348" s="191" t="s">
        <v>211</v>
      </c>
      <c r="C348" s="169">
        <f>C388</f>
        <v>46350.249999999985</v>
      </c>
      <c r="D348" s="169">
        <f>C388</f>
        <v>46350.249999999985</v>
      </c>
      <c r="E348" s="192">
        <f>D348-C348</f>
        <v>0</v>
      </c>
      <c r="F348" s="194">
        <v>0</v>
      </c>
      <c r="G348" s="189"/>
      <c r="H348" s="10" t="s">
        <v>11</v>
      </c>
    </row>
    <row r="349" ht="14.25">
      <c r="A349" s="54"/>
    </row>
    <row r="350" spans="1:7" ht="14.25">
      <c r="A350" s="9" t="s">
        <v>243</v>
      </c>
      <c r="B350" s="48"/>
      <c r="C350" s="58"/>
      <c r="D350" s="48"/>
      <c r="E350" s="48"/>
      <c r="F350" s="48"/>
      <c r="G350" s="48" t="s">
        <v>11</v>
      </c>
    </row>
    <row r="351" spans="1:8" ht="6" customHeight="1">
      <c r="A351" s="9"/>
      <c r="B351" s="48"/>
      <c r="C351" s="58"/>
      <c r="D351" s="48"/>
      <c r="E351" s="48"/>
      <c r="F351" s="48"/>
      <c r="G351" s="48"/>
      <c r="H351" s="10" t="s">
        <v>11</v>
      </c>
    </row>
    <row r="352" spans="1:5" ht="14.25">
      <c r="A352" s="48"/>
      <c r="B352" s="48"/>
      <c r="C352" s="48"/>
      <c r="D352" s="48"/>
      <c r="E352" s="59" t="s">
        <v>97</v>
      </c>
    </row>
    <row r="353" spans="1:8" ht="43.5" customHeight="1">
      <c r="A353" s="60" t="s">
        <v>36</v>
      </c>
      <c r="B353" s="60" t="s">
        <v>37</v>
      </c>
      <c r="C353" s="61" t="s">
        <v>137</v>
      </c>
      <c r="D353" s="62" t="s">
        <v>224</v>
      </c>
      <c r="E353" s="61" t="s">
        <v>136</v>
      </c>
      <c r="F353" s="251"/>
      <c r="G353" s="251"/>
      <c r="H353" s="189"/>
    </row>
    <row r="354" spans="1:8" ht="15.75" customHeight="1">
      <c r="A354" s="60">
        <v>1</v>
      </c>
      <c r="B354" s="60">
        <v>2</v>
      </c>
      <c r="C354" s="61">
        <v>3</v>
      </c>
      <c r="D354" s="62">
        <v>4</v>
      </c>
      <c r="E354" s="61">
        <v>5</v>
      </c>
      <c r="F354" s="251"/>
      <c r="G354" s="251"/>
      <c r="H354" s="189"/>
    </row>
    <row r="355" spans="1:8" ht="12.75" customHeight="1">
      <c r="A355" s="187">
        <v>1</v>
      </c>
      <c r="B355" s="201" t="s">
        <v>156</v>
      </c>
      <c r="C355" s="169">
        <v>1428.83</v>
      </c>
      <c r="D355" s="169">
        <v>55.97</v>
      </c>
      <c r="E355" s="148">
        <f aca="true" t="shared" si="21" ref="E355:E388">D355/C355</f>
        <v>0.03917190988431094</v>
      </c>
      <c r="F355" s="252"/>
      <c r="G355" s="253"/>
      <c r="H355" s="206"/>
    </row>
    <row r="356" spans="1:8" ht="12.75" customHeight="1">
      <c r="A356" s="187">
        <v>2</v>
      </c>
      <c r="B356" s="201" t="s">
        <v>157</v>
      </c>
      <c r="C356" s="169">
        <v>1464.29</v>
      </c>
      <c r="D356" s="169">
        <v>56.17</v>
      </c>
      <c r="E356" s="148">
        <f t="shared" si="21"/>
        <v>0.03835988772715787</v>
      </c>
      <c r="F356" s="252"/>
      <c r="G356" s="253"/>
      <c r="H356" s="206"/>
    </row>
    <row r="357" spans="1:8" ht="12.75" customHeight="1">
      <c r="A357" s="187">
        <v>3</v>
      </c>
      <c r="B357" s="201" t="s">
        <v>158</v>
      </c>
      <c r="C357" s="169">
        <v>3285.9300000000003</v>
      </c>
      <c r="D357" s="169">
        <v>127.96000000000001</v>
      </c>
      <c r="E357" s="148">
        <f t="shared" si="21"/>
        <v>0.038941791212837765</v>
      </c>
      <c r="F357" s="252"/>
      <c r="G357" s="253"/>
      <c r="H357" s="206"/>
    </row>
    <row r="358" spans="1:8" ht="12.75" customHeight="1">
      <c r="A358" s="187">
        <v>4</v>
      </c>
      <c r="B358" s="201" t="s">
        <v>159</v>
      </c>
      <c r="C358" s="169">
        <v>1204</v>
      </c>
      <c r="D358" s="169">
        <v>47.12</v>
      </c>
      <c r="E358" s="148">
        <f t="shared" si="21"/>
        <v>0.039136212624584714</v>
      </c>
      <c r="F358" s="252"/>
      <c r="G358" s="253" t="s">
        <v>11</v>
      </c>
      <c r="H358" s="206"/>
    </row>
    <row r="359" spans="1:8" ht="12.75" customHeight="1">
      <c r="A359" s="187">
        <v>5</v>
      </c>
      <c r="B359" s="201" t="s">
        <v>160</v>
      </c>
      <c r="C359" s="169">
        <v>762.87</v>
      </c>
      <c r="D359" s="169">
        <v>33.91</v>
      </c>
      <c r="E359" s="148">
        <f t="shared" si="21"/>
        <v>0.044450561694653085</v>
      </c>
      <c r="F359" s="252"/>
      <c r="G359" s="253"/>
      <c r="H359" s="206"/>
    </row>
    <row r="360" spans="1:8" ht="12.75" customHeight="1">
      <c r="A360" s="187">
        <v>6</v>
      </c>
      <c r="B360" s="201" t="s">
        <v>161</v>
      </c>
      <c r="C360" s="169">
        <v>462.39</v>
      </c>
      <c r="D360" s="169">
        <v>16.509999999999998</v>
      </c>
      <c r="E360" s="148">
        <f t="shared" si="21"/>
        <v>0.03570578948506672</v>
      </c>
      <c r="F360" s="252"/>
      <c r="G360" s="253"/>
      <c r="H360" s="206"/>
    </row>
    <row r="361" spans="1:8" ht="12.75" customHeight="1">
      <c r="A361" s="187">
        <v>7</v>
      </c>
      <c r="B361" s="201" t="s">
        <v>162</v>
      </c>
      <c r="C361" s="169">
        <v>1357.19</v>
      </c>
      <c r="D361" s="169">
        <v>59.129999999999995</v>
      </c>
      <c r="E361" s="148">
        <f t="shared" si="21"/>
        <v>0.043567960270853745</v>
      </c>
      <c r="F361" s="252"/>
      <c r="G361" s="253"/>
      <c r="H361" s="206"/>
    </row>
    <row r="362" spans="1:8" ht="12.75" customHeight="1">
      <c r="A362" s="187">
        <v>8</v>
      </c>
      <c r="B362" s="201" t="s">
        <v>163</v>
      </c>
      <c r="C362" s="169">
        <v>1768.4</v>
      </c>
      <c r="D362" s="169">
        <v>63.25</v>
      </c>
      <c r="E362" s="148">
        <f t="shared" si="21"/>
        <v>0.03576679484279575</v>
      </c>
      <c r="F362" s="252"/>
      <c r="G362" s="253"/>
      <c r="H362" s="206"/>
    </row>
    <row r="363" spans="1:8" ht="12.75" customHeight="1">
      <c r="A363" s="187">
        <v>9</v>
      </c>
      <c r="B363" s="201" t="s">
        <v>164</v>
      </c>
      <c r="C363" s="169">
        <v>885.94</v>
      </c>
      <c r="D363" s="169">
        <v>38.12</v>
      </c>
      <c r="E363" s="148">
        <f t="shared" si="21"/>
        <v>0.04302774454251981</v>
      </c>
      <c r="F363" s="252"/>
      <c r="G363" s="253"/>
      <c r="H363" s="206"/>
    </row>
    <row r="364" spans="1:8" ht="12.75" customHeight="1">
      <c r="A364" s="187">
        <v>10</v>
      </c>
      <c r="B364" s="201" t="s">
        <v>165</v>
      </c>
      <c r="C364" s="169">
        <v>1768.83</v>
      </c>
      <c r="D364" s="169">
        <v>74.69999999999999</v>
      </c>
      <c r="E364" s="148">
        <f t="shared" si="21"/>
        <v>0.04223130543918861</v>
      </c>
      <c r="F364" s="252"/>
      <c r="G364" s="253"/>
      <c r="H364" s="206"/>
    </row>
    <row r="365" spans="1:8" ht="12.75" customHeight="1">
      <c r="A365" s="187">
        <v>11</v>
      </c>
      <c r="B365" s="201" t="s">
        <v>166</v>
      </c>
      <c r="C365" s="169">
        <v>976.0699999999999</v>
      </c>
      <c r="D365" s="169">
        <v>42.66</v>
      </c>
      <c r="E365" s="148">
        <f t="shared" si="21"/>
        <v>0.0437058817502843</v>
      </c>
      <c r="F365" s="252"/>
      <c r="G365" s="253"/>
      <c r="H365" s="206"/>
    </row>
    <row r="366" spans="1:8" ht="12.75" customHeight="1">
      <c r="A366" s="187">
        <v>12</v>
      </c>
      <c r="B366" s="201" t="s">
        <v>167</v>
      </c>
      <c r="C366" s="169">
        <v>1048.1599999999999</v>
      </c>
      <c r="D366" s="169">
        <v>41.129999999999995</v>
      </c>
      <c r="E366" s="148">
        <f t="shared" si="21"/>
        <v>0.03924019233704778</v>
      </c>
      <c r="F366" s="252"/>
      <c r="G366" s="253"/>
      <c r="H366" s="206"/>
    </row>
    <row r="367" spans="1:8" ht="12.75" customHeight="1">
      <c r="A367" s="187">
        <v>13</v>
      </c>
      <c r="B367" s="201" t="s">
        <v>168</v>
      </c>
      <c r="C367" s="169">
        <v>1638.08</v>
      </c>
      <c r="D367" s="169">
        <v>63.31999999999999</v>
      </c>
      <c r="E367" s="148">
        <f t="shared" si="21"/>
        <v>0.03865501074428599</v>
      </c>
      <c r="F367" s="252"/>
      <c r="G367" s="253"/>
      <c r="H367" s="206"/>
    </row>
    <row r="368" spans="1:8" ht="12.75" customHeight="1">
      <c r="A368" s="187">
        <v>14</v>
      </c>
      <c r="B368" s="201" t="s">
        <v>169</v>
      </c>
      <c r="C368" s="169">
        <v>972.58</v>
      </c>
      <c r="D368" s="169">
        <v>44.6</v>
      </c>
      <c r="E368" s="148">
        <f t="shared" si="21"/>
        <v>0.04585741018733677</v>
      </c>
      <c r="F368" s="252"/>
      <c r="G368" s="253"/>
      <c r="H368" s="206"/>
    </row>
    <row r="369" spans="1:8" ht="12.75" customHeight="1">
      <c r="A369" s="187">
        <v>15</v>
      </c>
      <c r="B369" s="201" t="s">
        <v>170</v>
      </c>
      <c r="C369" s="169">
        <v>1638.7</v>
      </c>
      <c r="D369" s="169">
        <v>68.12</v>
      </c>
      <c r="E369" s="148">
        <f t="shared" si="21"/>
        <v>0.041569536827973395</v>
      </c>
      <c r="F369" s="252"/>
      <c r="G369" s="253"/>
      <c r="H369" s="206"/>
    </row>
    <row r="370" spans="1:8" ht="12.75" customHeight="1">
      <c r="A370" s="187">
        <v>16</v>
      </c>
      <c r="B370" s="201" t="s">
        <v>171</v>
      </c>
      <c r="C370" s="169">
        <v>1719.6399999999999</v>
      </c>
      <c r="D370" s="169">
        <v>62.16</v>
      </c>
      <c r="E370" s="148">
        <f t="shared" si="21"/>
        <v>0.03614710055593031</v>
      </c>
      <c r="F370" s="252"/>
      <c r="G370" s="253"/>
      <c r="H370" s="206"/>
    </row>
    <row r="371" spans="1:8" ht="12.75" customHeight="1">
      <c r="A371" s="187">
        <v>17</v>
      </c>
      <c r="B371" s="201" t="s">
        <v>240</v>
      </c>
      <c r="C371" s="169">
        <v>393.07</v>
      </c>
      <c r="D371" s="169">
        <v>15.88</v>
      </c>
      <c r="E371" s="148">
        <f t="shared" si="21"/>
        <v>0.040399928765868676</v>
      </c>
      <c r="F371" s="252"/>
      <c r="G371" s="253"/>
      <c r="H371" s="206"/>
    </row>
    <row r="372" spans="1:8" ht="12.75" customHeight="1">
      <c r="A372" s="187">
        <v>18</v>
      </c>
      <c r="B372" s="201" t="s">
        <v>172</v>
      </c>
      <c r="C372" s="169">
        <v>1359.3899999999999</v>
      </c>
      <c r="D372" s="169">
        <v>52.19</v>
      </c>
      <c r="E372" s="148">
        <f t="shared" si="21"/>
        <v>0.03839222003987083</v>
      </c>
      <c r="F372" s="252"/>
      <c r="G372" s="253"/>
      <c r="H372" s="206"/>
    </row>
    <row r="373" spans="1:8" ht="12.75" customHeight="1">
      <c r="A373" s="187">
        <v>19</v>
      </c>
      <c r="B373" s="201" t="s">
        <v>173</v>
      </c>
      <c r="C373" s="169">
        <v>2216.31</v>
      </c>
      <c r="D373" s="169">
        <v>84.67</v>
      </c>
      <c r="E373" s="148">
        <f t="shared" si="21"/>
        <v>0.03820313945251341</v>
      </c>
      <c r="F373" s="252"/>
      <c r="G373" s="253"/>
      <c r="H373" s="206"/>
    </row>
    <row r="374" spans="1:8" ht="12.75" customHeight="1">
      <c r="A374" s="187">
        <v>20</v>
      </c>
      <c r="B374" s="201" t="s">
        <v>241</v>
      </c>
      <c r="C374" s="169">
        <v>1289.3600000000001</v>
      </c>
      <c r="D374" s="169">
        <v>54.51</v>
      </c>
      <c r="E374" s="148">
        <f t="shared" si="21"/>
        <v>0.04227678848420922</v>
      </c>
      <c r="F374" s="252"/>
      <c r="G374" s="253"/>
      <c r="H374" s="206"/>
    </row>
    <row r="375" spans="1:8" ht="12.75" customHeight="1">
      <c r="A375" s="187">
        <v>21</v>
      </c>
      <c r="B375" s="201" t="s">
        <v>174</v>
      </c>
      <c r="C375" s="169">
        <v>1054.77</v>
      </c>
      <c r="D375" s="169">
        <v>39.36</v>
      </c>
      <c r="E375" s="148">
        <f t="shared" si="21"/>
        <v>0.03731619215563583</v>
      </c>
      <c r="F375" s="252"/>
      <c r="G375" s="253"/>
      <c r="H375" s="206"/>
    </row>
    <row r="376" spans="1:8" ht="12.75" customHeight="1">
      <c r="A376" s="187">
        <v>22</v>
      </c>
      <c r="B376" s="201" t="s">
        <v>175</v>
      </c>
      <c r="C376" s="169">
        <v>2239.83</v>
      </c>
      <c r="D376" s="169">
        <v>90.12</v>
      </c>
      <c r="E376" s="148">
        <f t="shared" si="21"/>
        <v>0.040235196421156964</v>
      </c>
      <c r="F376" s="252"/>
      <c r="G376" s="253"/>
      <c r="H376" s="206"/>
    </row>
    <row r="377" spans="1:8" ht="12.75" customHeight="1">
      <c r="A377" s="187">
        <v>23</v>
      </c>
      <c r="B377" s="201" t="s">
        <v>176</v>
      </c>
      <c r="C377" s="169">
        <v>699.28</v>
      </c>
      <c r="D377" s="169">
        <v>34.44</v>
      </c>
      <c r="E377" s="148">
        <f t="shared" si="21"/>
        <v>0.04925065781947145</v>
      </c>
      <c r="F377" s="252"/>
      <c r="G377" s="253"/>
      <c r="H377" s="206"/>
    </row>
    <row r="378" spans="1:8" ht="12.75" customHeight="1">
      <c r="A378" s="187">
        <v>24</v>
      </c>
      <c r="B378" s="201" t="s">
        <v>177</v>
      </c>
      <c r="C378" s="169">
        <v>730.5899999999999</v>
      </c>
      <c r="D378" s="169">
        <v>29.71</v>
      </c>
      <c r="E378" s="148">
        <f t="shared" si="21"/>
        <v>0.04066576328720624</v>
      </c>
      <c r="F378" s="252"/>
      <c r="G378" s="253"/>
      <c r="H378" s="206"/>
    </row>
    <row r="379" spans="1:8" ht="12.75" customHeight="1">
      <c r="A379" s="187">
        <v>25</v>
      </c>
      <c r="B379" s="201" t="s">
        <v>178</v>
      </c>
      <c r="C379" s="169">
        <v>3065.96</v>
      </c>
      <c r="D379" s="169">
        <v>123.01</v>
      </c>
      <c r="E379" s="148">
        <f t="shared" si="21"/>
        <v>0.04012120184216363</v>
      </c>
      <c r="F379" s="252"/>
      <c r="G379" s="253"/>
      <c r="H379" s="206"/>
    </row>
    <row r="380" spans="1:8" ht="12.75" customHeight="1">
      <c r="A380" s="187">
        <v>26</v>
      </c>
      <c r="B380" s="201" t="s">
        <v>179</v>
      </c>
      <c r="C380" s="169">
        <v>2433.29</v>
      </c>
      <c r="D380" s="169">
        <v>89.01</v>
      </c>
      <c r="E380" s="148">
        <f t="shared" si="21"/>
        <v>0.036580103481294875</v>
      </c>
      <c r="F380" s="252"/>
      <c r="G380" s="253"/>
      <c r="H380" s="206"/>
    </row>
    <row r="381" spans="1:8" ht="12.75" customHeight="1">
      <c r="A381" s="187">
        <v>27</v>
      </c>
      <c r="B381" s="201" t="s">
        <v>180</v>
      </c>
      <c r="C381" s="169">
        <v>1728.59</v>
      </c>
      <c r="D381" s="169">
        <v>75.16</v>
      </c>
      <c r="E381" s="148">
        <f t="shared" si="21"/>
        <v>0.04348052458940524</v>
      </c>
      <c r="F381" s="252"/>
      <c r="G381" s="253"/>
      <c r="H381" s="206"/>
    </row>
    <row r="382" spans="1:8" ht="12.75" customHeight="1">
      <c r="A382" s="187">
        <v>28</v>
      </c>
      <c r="B382" s="201" t="s">
        <v>181</v>
      </c>
      <c r="C382" s="169">
        <v>1219.69</v>
      </c>
      <c r="D382" s="169">
        <v>53.01</v>
      </c>
      <c r="E382" s="148">
        <f t="shared" si="21"/>
        <v>0.04346186326033664</v>
      </c>
      <c r="F382" s="252"/>
      <c r="G382" s="253"/>
      <c r="H382" s="206"/>
    </row>
    <row r="383" spans="1:8" ht="12.75" customHeight="1">
      <c r="A383" s="187">
        <v>29</v>
      </c>
      <c r="B383" s="201" t="s">
        <v>182</v>
      </c>
      <c r="C383" s="169">
        <v>1940.35</v>
      </c>
      <c r="D383" s="169">
        <v>73.11</v>
      </c>
      <c r="E383" s="148">
        <f t="shared" si="21"/>
        <v>0.0376787692941995</v>
      </c>
      <c r="F383" s="252"/>
      <c r="G383" s="253"/>
      <c r="H383" s="206"/>
    </row>
    <row r="384" spans="1:8" ht="12.75" customHeight="1">
      <c r="A384" s="187">
        <v>30</v>
      </c>
      <c r="B384" s="201" t="s">
        <v>183</v>
      </c>
      <c r="C384" s="169">
        <v>956.91</v>
      </c>
      <c r="D384" s="169">
        <v>38.12</v>
      </c>
      <c r="E384" s="148">
        <f t="shared" si="21"/>
        <v>0.03983655725198817</v>
      </c>
      <c r="F384" s="252"/>
      <c r="G384" s="253"/>
      <c r="H384" s="206"/>
    </row>
    <row r="385" spans="1:8" ht="12.75" customHeight="1">
      <c r="A385" s="187">
        <v>31</v>
      </c>
      <c r="B385" s="201" t="s">
        <v>184</v>
      </c>
      <c r="C385" s="169">
        <v>743.3199999999999</v>
      </c>
      <c r="D385" s="169">
        <v>25.16</v>
      </c>
      <c r="E385" s="148">
        <f t="shared" si="21"/>
        <v>0.033848140773825544</v>
      </c>
      <c r="F385" s="252"/>
      <c r="G385" s="253"/>
      <c r="H385" s="206"/>
    </row>
    <row r="386" spans="1:8" ht="12.75" customHeight="1">
      <c r="A386" s="187">
        <v>32</v>
      </c>
      <c r="B386" s="201" t="s">
        <v>185</v>
      </c>
      <c r="C386" s="169">
        <v>958.12</v>
      </c>
      <c r="D386" s="169">
        <v>35.099999999999994</v>
      </c>
      <c r="E386" s="148">
        <f t="shared" si="21"/>
        <v>0.03663424205736233</v>
      </c>
      <c r="F386" s="252"/>
      <c r="G386" s="253"/>
      <c r="H386" s="206"/>
    </row>
    <row r="387" spans="1:8" ht="12.75" customHeight="1">
      <c r="A387" s="187">
        <v>33</v>
      </c>
      <c r="B387" s="201" t="s">
        <v>186</v>
      </c>
      <c r="C387" s="169">
        <v>939.52</v>
      </c>
      <c r="D387" s="169">
        <v>35.43</v>
      </c>
      <c r="E387" s="148">
        <f t="shared" si="21"/>
        <v>0.03771074591280654</v>
      </c>
      <c r="F387" s="252"/>
      <c r="G387" s="253"/>
      <c r="H387" s="206"/>
    </row>
    <row r="388" spans="1:8" ht="12.75" customHeight="1">
      <c r="A388" s="34"/>
      <c r="B388" s="1" t="s">
        <v>26</v>
      </c>
      <c r="C388" s="170">
        <v>46350.249999999985</v>
      </c>
      <c r="D388" s="170">
        <v>1842.8199999999997</v>
      </c>
      <c r="E388" s="147">
        <f t="shared" si="21"/>
        <v>0.03975857735395171</v>
      </c>
      <c r="F388" s="252"/>
      <c r="G388" s="253"/>
      <c r="H388" s="206"/>
    </row>
    <row r="389" spans="1:8" ht="14.25">
      <c r="A389" s="40"/>
      <c r="B389" s="2"/>
      <c r="C389" s="65"/>
      <c r="D389" s="26"/>
      <c r="E389" s="66"/>
      <c r="F389" s="254"/>
      <c r="G389" s="255"/>
      <c r="H389" s="254"/>
    </row>
    <row r="390" spans="1:8" ht="14.25">
      <c r="A390" s="40"/>
      <c r="B390" s="2"/>
      <c r="C390" s="65"/>
      <c r="D390" s="26"/>
      <c r="E390" s="66"/>
      <c r="F390" s="26"/>
      <c r="G390" s="65"/>
      <c r="H390" s="26"/>
    </row>
    <row r="391" spans="1:7" ht="14.25">
      <c r="A391" s="9" t="s">
        <v>230</v>
      </c>
      <c r="B391" s="48"/>
      <c r="C391" s="58"/>
      <c r="D391" s="48"/>
      <c r="E391" s="48"/>
      <c r="F391" s="48"/>
      <c r="G391" s="48"/>
    </row>
    <row r="392" spans="1:5" ht="14.25">
      <c r="A392" s="48"/>
      <c r="B392" s="48"/>
      <c r="C392" s="48"/>
      <c r="D392" s="48"/>
      <c r="E392" s="59" t="s">
        <v>97</v>
      </c>
    </row>
    <row r="393" spans="1:7" ht="52.5" customHeight="1">
      <c r="A393" s="60" t="s">
        <v>36</v>
      </c>
      <c r="B393" s="60" t="s">
        <v>37</v>
      </c>
      <c r="C393" s="61" t="s">
        <v>137</v>
      </c>
      <c r="D393" s="209" t="s">
        <v>231</v>
      </c>
      <c r="E393" s="61" t="s">
        <v>135</v>
      </c>
      <c r="F393" s="63"/>
      <c r="G393" s="64"/>
    </row>
    <row r="394" spans="1:7" ht="12.75" customHeight="1">
      <c r="A394" s="60">
        <v>1</v>
      </c>
      <c r="B394" s="60">
        <v>2</v>
      </c>
      <c r="C394" s="61">
        <v>3</v>
      </c>
      <c r="D394" s="62">
        <v>4</v>
      </c>
      <c r="E394" s="61">
        <v>5</v>
      </c>
      <c r="F394" s="63"/>
      <c r="G394" s="64"/>
    </row>
    <row r="395" spans="1:7" ht="12.75" customHeight="1">
      <c r="A395" s="187">
        <v>1</v>
      </c>
      <c r="B395" s="201" t="s">
        <v>156</v>
      </c>
      <c r="C395" s="169">
        <v>1428.83</v>
      </c>
      <c r="D395" s="267">
        <v>162.04000000000008</v>
      </c>
      <c r="E395" s="149">
        <f aca="true" t="shared" si="22" ref="E395:E428">D395/C395</f>
        <v>0.1134074732473423</v>
      </c>
      <c r="F395" s="143"/>
      <c r="G395" s="31"/>
    </row>
    <row r="396" spans="1:7" ht="12.75" customHeight="1">
      <c r="A396" s="187">
        <v>2</v>
      </c>
      <c r="B396" s="201" t="s">
        <v>157</v>
      </c>
      <c r="C396" s="169">
        <v>1464.29</v>
      </c>
      <c r="D396" s="267">
        <v>161.44999999999993</v>
      </c>
      <c r="E396" s="149">
        <f t="shared" si="22"/>
        <v>0.11025821387839836</v>
      </c>
      <c r="F396" s="143"/>
      <c r="G396" s="31"/>
    </row>
    <row r="397" spans="1:7" ht="12.75" customHeight="1">
      <c r="A397" s="187">
        <v>3</v>
      </c>
      <c r="B397" s="201" t="s">
        <v>158</v>
      </c>
      <c r="C397" s="169">
        <v>3285.9300000000003</v>
      </c>
      <c r="D397" s="267">
        <v>375.1199999999999</v>
      </c>
      <c r="E397" s="149">
        <f t="shared" si="22"/>
        <v>0.11415946170490542</v>
      </c>
      <c r="F397" s="143"/>
      <c r="G397" s="31"/>
    </row>
    <row r="398" spans="1:7" ht="12.75" customHeight="1">
      <c r="A398" s="187">
        <v>4</v>
      </c>
      <c r="B398" s="201" t="s">
        <v>159</v>
      </c>
      <c r="C398" s="169">
        <v>1204</v>
      </c>
      <c r="D398" s="267">
        <v>140.01999999999998</v>
      </c>
      <c r="E398" s="149">
        <f t="shared" si="22"/>
        <v>0.11629568106312291</v>
      </c>
      <c r="F398" s="143"/>
      <c r="G398" s="31"/>
    </row>
    <row r="399" spans="1:7" ht="12.75" customHeight="1">
      <c r="A399" s="187">
        <v>5</v>
      </c>
      <c r="B399" s="201" t="s">
        <v>160</v>
      </c>
      <c r="C399" s="169">
        <v>762.87</v>
      </c>
      <c r="D399" s="267">
        <v>93.23000000000002</v>
      </c>
      <c r="E399" s="149">
        <f t="shared" si="22"/>
        <v>0.12220955077536148</v>
      </c>
      <c r="F399" s="143"/>
      <c r="G399" s="31"/>
    </row>
    <row r="400" spans="1:7" ht="12.75" customHeight="1">
      <c r="A400" s="187">
        <v>6</v>
      </c>
      <c r="B400" s="201" t="s">
        <v>161</v>
      </c>
      <c r="C400" s="169">
        <v>462.39</v>
      </c>
      <c r="D400" s="267">
        <v>51.44999999999999</v>
      </c>
      <c r="E400" s="149">
        <f t="shared" si="22"/>
        <v>0.11126970738986568</v>
      </c>
      <c r="F400" s="143"/>
      <c r="G400" s="31"/>
    </row>
    <row r="401" spans="1:7" ht="12.75" customHeight="1">
      <c r="A401" s="187">
        <v>7</v>
      </c>
      <c r="B401" s="201" t="s">
        <v>162</v>
      </c>
      <c r="C401" s="169">
        <v>1357.19</v>
      </c>
      <c r="D401" s="267">
        <v>161.31000000000006</v>
      </c>
      <c r="E401" s="149">
        <f t="shared" si="22"/>
        <v>0.11885587132236464</v>
      </c>
      <c r="F401" s="143"/>
      <c r="G401" s="31"/>
    </row>
    <row r="402" spans="1:7" ht="12.75" customHeight="1">
      <c r="A402" s="187">
        <v>8</v>
      </c>
      <c r="B402" s="201" t="s">
        <v>163</v>
      </c>
      <c r="C402" s="169">
        <v>1768.4</v>
      </c>
      <c r="D402" s="267">
        <v>195.48999999999995</v>
      </c>
      <c r="E402" s="149">
        <f t="shared" si="22"/>
        <v>0.11054625650305358</v>
      </c>
      <c r="F402" s="143"/>
      <c r="G402" s="31"/>
    </row>
    <row r="403" spans="1:7" ht="12.75" customHeight="1">
      <c r="A403" s="187">
        <v>9</v>
      </c>
      <c r="B403" s="201" t="s">
        <v>164</v>
      </c>
      <c r="C403" s="169">
        <v>885.94</v>
      </c>
      <c r="D403" s="267">
        <v>106.85000000000002</v>
      </c>
      <c r="E403" s="149">
        <f t="shared" si="22"/>
        <v>0.12060636160462336</v>
      </c>
      <c r="F403" s="143"/>
      <c r="G403" s="31"/>
    </row>
    <row r="404" spans="1:7" ht="12.75" customHeight="1">
      <c r="A404" s="187">
        <v>10</v>
      </c>
      <c r="B404" s="201" t="s">
        <v>165</v>
      </c>
      <c r="C404" s="169">
        <v>1768.83</v>
      </c>
      <c r="D404" s="267">
        <v>207.38</v>
      </c>
      <c r="E404" s="149">
        <f t="shared" si="22"/>
        <v>0.11724134032100315</v>
      </c>
      <c r="F404" s="143"/>
      <c r="G404" s="31"/>
    </row>
    <row r="405" spans="1:7" ht="12.75" customHeight="1">
      <c r="A405" s="187">
        <v>11</v>
      </c>
      <c r="B405" s="201" t="s">
        <v>166</v>
      </c>
      <c r="C405" s="169">
        <v>976.0699999999999</v>
      </c>
      <c r="D405" s="267">
        <v>114.46999999999997</v>
      </c>
      <c r="E405" s="149">
        <f t="shared" si="22"/>
        <v>0.1172764248465786</v>
      </c>
      <c r="F405" s="143"/>
      <c r="G405" s="31"/>
    </row>
    <row r="406" spans="1:7" ht="12.75" customHeight="1">
      <c r="A406" s="187">
        <v>12</v>
      </c>
      <c r="B406" s="201" t="s">
        <v>167</v>
      </c>
      <c r="C406" s="169">
        <v>1048.1599999999999</v>
      </c>
      <c r="D406" s="267">
        <v>118.95000000000005</v>
      </c>
      <c r="E406" s="149">
        <f t="shared" si="22"/>
        <v>0.11348458250648762</v>
      </c>
      <c r="F406" s="143"/>
      <c r="G406" s="31"/>
    </row>
    <row r="407" spans="1:7" ht="12.75" customHeight="1">
      <c r="A407" s="187">
        <v>13</v>
      </c>
      <c r="B407" s="201" t="s">
        <v>168</v>
      </c>
      <c r="C407" s="169">
        <v>1638.08</v>
      </c>
      <c r="D407" s="267">
        <v>187.48999999999995</v>
      </c>
      <c r="E407" s="149">
        <f t="shared" si="22"/>
        <v>0.11445716936901736</v>
      </c>
      <c r="F407" s="143"/>
      <c r="G407" s="31"/>
    </row>
    <row r="408" spans="1:7" ht="12.75" customHeight="1">
      <c r="A408" s="187">
        <v>14</v>
      </c>
      <c r="B408" s="201" t="s">
        <v>169</v>
      </c>
      <c r="C408" s="169">
        <v>972.58</v>
      </c>
      <c r="D408" s="267">
        <v>119.5800000000001</v>
      </c>
      <c r="E408" s="149">
        <f t="shared" si="22"/>
        <v>0.12295132534084609</v>
      </c>
      <c r="F408" s="143"/>
      <c r="G408" s="31"/>
    </row>
    <row r="409" spans="1:7" ht="12.75" customHeight="1">
      <c r="A409" s="187">
        <v>15</v>
      </c>
      <c r="B409" s="201" t="s">
        <v>170</v>
      </c>
      <c r="C409" s="169">
        <v>1638.7</v>
      </c>
      <c r="D409" s="267">
        <v>193.62</v>
      </c>
      <c r="E409" s="149">
        <f t="shared" si="22"/>
        <v>0.11815463477146519</v>
      </c>
      <c r="F409" s="143"/>
      <c r="G409" s="31"/>
    </row>
    <row r="410" spans="1:7" ht="12.75" customHeight="1">
      <c r="A410" s="187">
        <v>16</v>
      </c>
      <c r="B410" s="201" t="s">
        <v>171</v>
      </c>
      <c r="C410" s="169">
        <v>1719.6399999999999</v>
      </c>
      <c r="D410" s="267">
        <v>194.2299999999998</v>
      </c>
      <c r="E410" s="149">
        <f t="shared" si="22"/>
        <v>0.11294805889604789</v>
      </c>
      <c r="F410" s="143"/>
      <c r="G410" s="31"/>
    </row>
    <row r="411" spans="1:7" ht="12.75" customHeight="1">
      <c r="A411" s="187">
        <v>17</v>
      </c>
      <c r="B411" s="201" t="s">
        <v>240</v>
      </c>
      <c r="C411" s="169">
        <v>393.07</v>
      </c>
      <c r="D411" s="267">
        <v>44.510000000000005</v>
      </c>
      <c r="E411" s="149">
        <f t="shared" si="22"/>
        <v>0.11323682804589515</v>
      </c>
      <c r="F411" s="143"/>
      <c r="G411" s="31"/>
    </row>
    <row r="412" spans="1:7" ht="12.75" customHeight="1">
      <c r="A412" s="187">
        <v>18</v>
      </c>
      <c r="B412" s="201" t="s">
        <v>172</v>
      </c>
      <c r="C412" s="169">
        <v>1359.3899999999999</v>
      </c>
      <c r="D412" s="267">
        <v>155.45000000000005</v>
      </c>
      <c r="E412" s="149">
        <f t="shared" si="22"/>
        <v>0.11435276116493431</v>
      </c>
      <c r="F412" s="143"/>
      <c r="G412" s="31"/>
    </row>
    <row r="413" spans="1:7" ht="12.75" customHeight="1">
      <c r="A413" s="187">
        <v>19</v>
      </c>
      <c r="B413" s="201" t="s">
        <v>173</v>
      </c>
      <c r="C413" s="169">
        <v>2216.31</v>
      </c>
      <c r="D413" s="267">
        <v>254.06000000000017</v>
      </c>
      <c r="E413" s="149">
        <f t="shared" si="22"/>
        <v>0.11463197837847601</v>
      </c>
      <c r="F413" s="143"/>
      <c r="G413" s="31"/>
    </row>
    <row r="414" spans="1:7" ht="12.75" customHeight="1">
      <c r="A414" s="187">
        <v>20</v>
      </c>
      <c r="B414" s="201" t="s">
        <v>241</v>
      </c>
      <c r="C414" s="169">
        <v>1289.3600000000001</v>
      </c>
      <c r="D414" s="267">
        <v>152.74</v>
      </c>
      <c r="E414" s="149">
        <f t="shared" si="22"/>
        <v>0.11846187255692746</v>
      </c>
      <c r="F414" s="143"/>
      <c r="G414" s="31" t="s">
        <v>11</v>
      </c>
    </row>
    <row r="415" spans="1:7" ht="12.75" customHeight="1">
      <c r="A415" s="187">
        <v>21</v>
      </c>
      <c r="B415" s="201" t="s">
        <v>174</v>
      </c>
      <c r="C415" s="169">
        <v>1054.77</v>
      </c>
      <c r="D415" s="267">
        <v>118.79000000000002</v>
      </c>
      <c r="E415" s="149">
        <f t="shared" si="22"/>
        <v>0.11262170899817024</v>
      </c>
      <c r="F415" s="143"/>
      <c r="G415" s="31"/>
    </row>
    <row r="416" spans="1:7" ht="12.75" customHeight="1">
      <c r="A416" s="187">
        <v>22</v>
      </c>
      <c r="B416" s="201" t="s">
        <v>175</v>
      </c>
      <c r="C416" s="169">
        <v>2239.83</v>
      </c>
      <c r="D416" s="267">
        <v>258.44000000000005</v>
      </c>
      <c r="E416" s="149">
        <f t="shared" si="22"/>
        <v>0.11538375680297168</v>
      </c>
      <c r="F416" s="143"/>
      <c r="G416" s="31"/>
    </row>
    <row r="417" spans="1:7" ht="12.75" customHeight="1">
      <c r="A417" s="187">
        <v>23</v>
      </c>
      <c r="B417" s="201" t="s">
        <v>176</v>
      </c>
      <c r="C417" s="169">
        <v>699.28</v>
      </c>
      <c r="D417" s="267">
        <v>88.67999999999998</v>
      </c>
      <c r="E417" s="149">
        <f t="shared" si="22"/>
        <v>0.12681615375815122</v>
      </c>
      <c r="F417" s="143"/>
      <c r="G417" s="31"/>
    </row>
    <row r="418" spans="1:7" ht="12.75" customHeight="1">
      <c r="A418" s="187">
        <v>24</v>
      </c>
      <c r="B418" s="201" t="s">
        <v>177</v>
      </c>
      <c r="C418" s="169">
        <v>730.5899999999999</v>
      </c>
      <c r="D418" s="267">
        <v>85.22000000000003</v>
      </c>
      <c r="E418" s="149">
        <f t="shared" si="22"/>
        <v>0.11664545093691406</v>
      </c>
      <c r="F418" s="143"/>
      <c r="G418" s="31"/>
    </row>
    <row r="419" spans="1:7" ht="12.75" customHeight="1">
      <c r="A419" s="187">
        <v>25</v>
      </c>
      <c r="B419" s="201" t="s">
        <v>178</v>
      </c>
      <c r="C419" s="169">
        <v>3065.96</v>
      </c>
      <c r="D419" s="267">
        <v>357.8699999999999</v>
      </c>
      <c r="E419" s="149">
        <f t="shared" si="22"/>
        <v>0.11672363631619456</v>
      </c>
      <c r="F419" s="143"/>
      <c r="G419" s="31"/>
    </row>
    <row r="420" spans="1:7" ht="12.75" customHeight="1">
      <c r="A420" s="187">
        <v>26</v>
      </c>
      <c r="B420" s="201" t="s">
        <v>179</v>
      </c>
      <c r="C420" s="169">
        <v>2433.29</v>
      </c>
      <c r="D420" s="267">
        <v>274.90999999999997</v>
      </c>
      <c r="E420" s="149">
        <f t="shared" si="22"/>
        <v>0.11297872427865152</v>
      </c>
      <c r="F420" s="143"/>
      <c r="G420" s="31"/>
    </row>
    <row r="421" spans="1:7" ht="12.75" customHeight="1">
      <c r="A421" s="187">
        <v>27</v>
      </c>
      <c r="B421" s="201" t="s">
        <v>180</v>
      </c>
      <c r="C421" s="169">
        <v>1728.59</v>
      </c>
      <c r="D421" s="267">
        <v>208.78999999999996</v>
      </c>
      <c r="E421" s="149">
        <f t="shared" si="22"/>
        <v>0.12078630560167535</v>
      </c>
      <c r="F421" s="143"/>
      <c r="G421" s="31"/>
    </row>
    <row r="422" spans="1:7" ht="12.75" customHeight="1">
      <c r="A422" s="187">
        <v>28</v>
      </c>
      <c r="B422" s="201" t="s">
        <v>181</v>
      </c>
      <c r="C422" s="169">
        <v>1219.69</v>
      </c>
      <c r="D422" s="267">
        <v>145.87</v>
      </c>
      <c r="E422" s="149">
        <f t="shared" si="22"/>
        <v>0.11959596290860793</v>
      </c>
      <c r="F422" s="143"/>
      <c r="G422" s="31"/>
    </row>
    <row r="423" spans="1:7" ht="12.75" customHeight="1">
      <c r="A423" s="187">
        <v>29</v>
      </c>
      <c r="B423" s="201" t="s">
        <v>182</v>
      </c>
      <c r="C423" s="169">
        <v>1940.35</v>
      </c>
      <c r="D423" s="267">
        <v>220.63</v>
      </c>
      <c r="E423" s="149">
        <f t="shared" si="22"/>
        <v>0.11370629010230113</v>
      </c>
      <c r="F423" s="143"/>
      <c r="G423" s="31"/>
    </row>
    <row r="424" spans="1:7" ht="12.75" customHeight="1">
      <c r="A424" s="187">
        <v>30</v>
      </c>
      <c r="B424" s="201" t="s">
        <v>183</v>
      </c>
      <c r="C424" s="169">
        <v>956.91</v>
      </c>
      <c r="D424" s="267">
        <v>110.98000000000002</v>
      </c>
      <c r="E424" s="149">
        <f t="shared" si="22"/>
        <v>0.1159774691454787</v>
      </c>
      <c r="F424" s="143"/>
      <c r="G424" s="31"/>
    </row>
    <row r="425" spans="1:7" ht="12.75" customHeight="1">
      <c r="A425" s="187">
        <v>31</v>
      </c>
      <c r="B425" s="201" t="s">
        <v>184</v>
      </c>
      <c r="C425" s="169">
        <v>743.3199999999999</v>
      </c>
      <c r="D425" s="267">
        <v>81.64000000000004</v>
      </c>
      <c r="E425" s="149">
        <f t="shared" si="22"/>
        <v>0.10983156648549756</v>
      </c>
      <c r="F425" s="143"/>
      <c r="G425" s="31"/>
    </row>
    <row r="426" spans="1:7" ht="12.75" customHeight="1">
      <c r="A426" s="187">
        <v>32</v>
      </c>
      <c r="B426" s="201" t="s">
        <v>185</v>
      </c>
      <c r="C426" s="169">
        <v>958.12</v>
      </c>
      <c r="D426" s="267">
        <v>108.10000000000002</v>
      </c>
      <c r="E426" s="149">
        <f t="shared" si="22"/>
        <v>0.11282511585187661</v>
      </c>
      <c r="F426" s="143"/>
      <c r="G426" s="31"/>
    </row>
    <row r="427" spans="1:7" ht="12.75" customHeight="1">
      <c r="A427" s="187">
        <v>33</v>
      </c>
      <c r="B427" s="201" t="s">
        <v>186</v>
      </c>
      <c r="C427" s="169">
        <v>939.52</v>
      </c>
      <c r="D427" s="267">
        <v>108.42000000000002</v>
      </c>
      <c r="E427" s="149">
        <f t="shared" si="22"/>
        <v>0.11539935286103545</v>
      </c>
      <c r="F427" s="143"/>
      <c r="G427" s="31" t="s">
        <v>11</v>
      </c>
    </row>
    <row r="428" spans="1:7" ht="12.75" customHeight="1">
      <c r="A428" s="34"/>
      <c r="B428" s="1" t="s">
        <v>26</v>
      </c>
      <c r="C428" s="170">
        <v>46350.249999999985</v>
      </c>
      <c r="D428" s="268">
        <v>5357.7800000000025</v>
      </c>
      <c r="E428" s="150">
        <f t="shared" si="22"/>
        <v>0.11559333552677718</v>
      </c>
      <c r="F428" s="42"/>
      <c r="G428" s="31"/>
    </row>
    <row r="429" ht="13.5" customHeight="1">
      <c r="A429" s="9" t="s">
        <v>39</v>
      </c>
    </row>
    <row r="430" spans="1:5" ht="13.5" customHeight="1">
      <c r="A430" s="9"/>
      <c r="E430" s="67" t="s">
        <v>40</v>
      </c>
    </row>
    <row r="431" spans="1:6" ht="29.25" customHeight="1">
      <c r="A431" s="49" t="s">
        <v>38</v>
      </c>
      <c r="B431" s="49" t="s">
        <v>235</v>
      </c>
      <c r="C431" s="49" t="s">
        <v>237</v>
      </c>
      <c r="D431" s="68" t="s">
        <v>41</v>
      </c>
      <c r="E431" s="49" t="s">
        <v>42</v>
      </c>
      <c r="F431" s="257"/>
    </row>
    <row r="432" spans="1:6" ht="15.75" customHeight="1">
      <c r="A432" s="69">
        <f>C472</f>
        <v>46350.249999999985</v>
      </c>
      <c r="B432" s="70">
        <f>D388</f>
        <v>1842.8199999999997</v>
      </c>
      <c r="C432" s="69">
        <f>E472</f>
        <v>32877.619999999995</v>
      </c>
      <c r="D432" s="69">
        <f>B432+C432</f>
        <v>34720.439999999995</v>
      </c>
      <c r="E432" s="71">
        <f>D432/A432</f>
        <v>0.7490885162431703</v>
      </c>
      <c r="F432" s="56"/>
    </row>
    <row r="433" spans="1:8" ht="13.5" customHeight="1">
      <c r="A433" s="72" t="s">
        <v>197</v>
      </c>
      <c r="B433" s="73"/>
      <c r="C433" s="74"/>
      <c r="D433" s="74"/>
      <c r="E433" s="75"/>
      <c r="F433" s="76"/>
      <c r="G433" s="77"/>
      <c r="H433" s="10" t="s">
        <v>11</v>
      </c>
    </row>
    <row r="434" ht="13.5" customHeight="1"/>
    <row r="435" spans="1:8" ht="13.5" customHeight="1">
      <c r="A435" s="9" t="s">
        <v>238</v>
      </c>
      <c r="H435" s="10" t="s">
        <v>11</v>
      </c>
    </row>
    <row r="436" ht="13.5" customHeight="1">
      <c r="G436" s="67" t="s">
        <v>40</v>
      </c>
    </row>
    <row r="437" spans="1:7" ht="30" customHeight="1">
      <c r="A437" s="78" t="s">
        <v>19</v>
      </c>
      <c r="B437" s="78" t="s">
        <v>30</v>
      </c>
      <c r="C437" s="78" t="s">
        <v>38</v>
      </c>
      <c r="D437" s="79" t="s">
        <v>225</v>
      </c>
      <c r="E437" s="79" t="s">
        <v>43</v>
      </c>
      <c r="F437" s="78" t="s">
        <v>41</v>
      </c>
      <c r="G437" s="78" t="s">
        <v>42</v>
      </c>
    </row>
    <row r="438" spans="1:7" ht="14.25" customHeight="1">
      <c r="A438" s="78">
        <v>1</v>
      </c>
      <c r="B438" s="78">
        <v>2</v>
      </c>
      <c r="C438" s="78">
        <v>3</v>
      </c>
      <c r="D438" s="79">
        <v>4</v>
      </c>
      <c r="E438" s="79">
        <v>5</v>
      </c>
      <c r="F438" s="78">
        <v>6</v>
      </c>
      <c r="G438" s="30">
        <v>7</v>
      </c>
    </row>
    <row r="439" spans="1:7" ht="12.75" customHeight="1">
      <c r="A439" s="187">
        <v>1</v>
      </c>
      <c r="B439" s="201" t="s">
        <v>156</v>
      </c>
      <c r="C439" s="169">
        <v>1428.83</v>
      </c>
      <c r="D439" s="169">
        <v>55.97</v>
      </c>
      <c r="E439" s="169">
        <v>1014.94</v>
      </c>
      <c r="F439" s="169">
        <f aca="true" t="shared" si="23" ref="F439:F472">D439+E439</f>
        <v>1070.91</v>
      </c>
      <c r="G439" s="35">
        <f aca="true" t="shared" si="24" ref="G439:G472">F439/C439</f>
        <v>0.7495013402574136</v>
      </c>
    </row>
    <row r="440" spans="1:7" ht="12.75" customHeight="1">
      <c r="A440" s="187">
        <v>2</v>
      </c>
      <c r="B440" s="201" t="s">
        <v>157</v>
      </c>
      <c r="C440" s="169">
        <v>1464.29</v>
      </c>
      <c r="D440" s="169">
        <v>56.17</v>
      </c>
      <c r="E440" s="169">
        <v>1040.33</v>
      </c>
      <c r="F440" s="169">
        <f t="shared" si="23"/>
        <v>1096.5</v>
      </c>
      <c r="G440" s="35">
        <f t="shared" si="24"/>
        <v>0.7488270766036782</v>
      </c>
    </row>
    <row r="441" spans="1:7" ht="12.75" customHeight="1">
      <c r="A441" s="187">
        <v>3</v>
      </c>
      <c r="B441" s="201" t="s">
        <v>158</v>
      </c>
      <c r="C441" s="169">
        <v>3285.9300000000003</v>
      </c>
      <c r="D441" s="169">
        <v>127.96000000000001</v>
      </c>
      <c r="E441" s="169">
        <v>2332.34</v>
      </c>
      <c r="F441" s="169">
        <f t="shared" si="23"/>
        <v>2460.3</v>
      </c>
      <c r="G441" s="35">
        <f t="shared" si="24"/>
        <v>0.7487378002574614</v>
      </c>
    </row>
    <row r="442" spans="1:7" ht="12.75" customHeight="1">
      <c r="A442" s="187">
        <v>4</v>
      </c>
      <c r="B442" s="201" t="s">
        <v>159</v>
      </c>
      <c r="C442" s="169">
        <v>1204</v>
      </c>
      <c r="D442" s="169">
        <v>47.12</v>
      </c>
      <c r="E442" s="169">
        <v>853.31</v>
      </c>
      <c r="F442" s="169">
        <f t="shared" si="23"/>
        <v>900.43</v>
      </c>
      <c r="G442" s="35">
        <f t="shared" si="24"/>
        <v>0.7478654485049834</v>
      </c>
    </row>
    <row r="443" spans="1:7" ht="12.75" customHeight="1">
      <c r="A443" s="187">
        <v>5</v>
      </c>
      <c r="B443" s="201" t="s">
        <v>160</v>
      </c>
      <c r="C443" s="169">
        <v>762.87</v>
      </c>
      <c r="D443" s="169">
        <v>33.91</v>
      </c>
      <c r="E443" s="169">
        <v>540.42</v>
      </c>
      <c r="F443" s="169">
        <f t="shared" si="23"/>
        <v>574.3299999999999</v>
      </c>
      <c r="G443" s="35">
        <f t="shared" si="24"/>
        <v>0.7528543526419965</v>
      </c>
    </row>
    <row r="444" spans="1:7" ht="12.75" customHeight="1">
      <c r="A444" s="187">
        <v>6</v>
      </c>
      <c r="B444" s="201" t="s">
        <v>161</v>
      </c>
      <c r="C444" s="169">
        <v>462.39</v>
      </c>
      <c r="D444" s="169">
        <v>16.509999999999998</v>
      </c>
      <c r="E444" s="169">
        <v>328.12</v>
      </c>
      <c r="F444" s="169">
        <f t="shared" si="23"/>
        <v>344.63</v>
      </c>
      <c r="G444" s="35">
        <f t="shared" si="24"/>
        <v>0.7453232120071801</v>
      </c>
    </row>
    <row r="445" spans="1:7" ht="12.75" customHeight="1">
      <c r="A445" s="187">
        <v>7</v>
      </c>
      <c r="B445" s="201" t="s">
        <v>162</v>
      </c>
      <c r="C445" s="169">
        <v>1357.19</v>
      </c>
      <c r="D445" s="169">
        <v>59.129999999999995</v>
      </c>
      <c r="E445" s="169">
        <v>963.28</v>
      </c>
      <c r="F445" s="169">
        <f t="shared" si="23"/>
        <v>1022.41</v>
      </c>
      <c r="G445" s="35">
        <f t="shared" si="24"/>
        <v>0.7533285685865648</v>
      </c>
    </row>
    <row r="446" spans="1:7" ht="12.75" customHeight="1">
      <c r="A446" s="187">
        <v>8</v>
      </c>
      <c r="B446" s="201" t="s">
        <v>163</v>
      </c>
      <c r="C446" s="169">
        <v>1768.4</v>
      </c>
      <c r="D446" s="169">
        <v>63.25</v>
      </c>
      <c r="E446" s="169">
        <v>1254.79</v>
      </c>
      <c r="F446" s="169">
        <f t="shared" si="23"/>
        <v>1318.04</v>
      </c>
      <c r="G446" s="35">
        <f t="shared" si="24"/>
        <v>0.7453291110608459</v>
      </c>
    </row>
    <row r="447" spans="1:7" ht="12.75" customHeight="1">
      <c r="A447" s="187">
        <v>9</v>
      </c>
      <c r="B447" s="201" t="s">
        <v>164</v>
      </c>
      <c r="C447" s="169">
        <v>885.94</v>
      </c>
      <c r="D447" s="169">
        <v>38.12</v>
      </c>
      <c r="E447" s="169">
        <v>627.6800000000001</v>
      </c>
      <c r="F447" s="169">
        <f t="shared" si="23"/>
        <v>665.8000000000001</v>
      </c>
      <c r="G447" s="35">
        <f t="shared" si="24"/>
        <v>0.7515181615007789</v>
      </c>
    </row>
    <row r="448" spans="1:7" ht="12.75" customHeight="1">
      <c r="A448" s="187">
        <v>10</v>
      </c>
      <c r="B448" s="201" t="s">
        <v>165</v>
      </c>
      <c r="C448" s="169">
        <v>1768.83</v>
      </c>
      <c r="D448" s="169">
        <v>74.69999999999999</v>
      </c>
      <c r="E448" s="169">
        <v>1254.8400000000001</v>
      </c>
      <c r="F448" s="169">
        <f t="shared" si="23"/>
        <v>1329.5400000000002</v>
      </c>
      <c r="G448" s="35">
        <f t="shared" si="24"/>
        <v>0.7516493953630368</v>
      </c>
    </row>
    <row r="449" spans="1:7" ht="12.75" customHeight="1">
      <c r="A449" s="187">
        <v>11</v>
      </c>
      <c r="B449" s="201" t="s">
        <v>166</v>
      </c>
      <c r="C449" s="169">
        <v>976.0699999999999</v>
      </c>
      <c r="D449" s="169">
        <v>42.66</v>
      </c>
      <c r="E449" s="169">
        <v>693.69</v>
      </c>
      <c r="F449" s="169">
        <f t="shared" si="23"/>
        <v>736.35</v>
      </c>
      <c r="G449" s="35">
        <f t="shared" si="24"/>
        <v>0.7544028604505825</v>
      </c>
    </row>
    <row r="450" spans="1:7" ht="12.75" customHeight="1">
      <c r="A450" s="187">
        <v>12</v>
      </c>
      <c r="B450" s="201" t="s">
        <v>167</v>
      </c>
      <c r="C450" s="169">
        <v>1048.1599999999999</v>
      </c>
      <c r="D450" s="169">
        <v>41.129999999999995</v>
      </c>
      <c r="E450" s="169">
        <v>743.83</v>
      </c>
      <c r="F450" s="169">
        <f t="shared" si="23"/>
        <v>784.96</v>
      </c>
      <c r="G450" s="35">
        <f t="shared" si="24"/>
        <v>0.748893298733018</v>
      </c>
    </row>
    <row r="451" spans="1:7" ht="12.75" customHeight="1">
      <c r="A451" s="187">
        <v>13</v>
      </c>
      <c r="B451" s="201" t="s">
        <v>168</v>
      </c>
      <c r="C451" s="169">
        <v>1638.08</v>
      </c>
      <c r="D451" s="169">
        <v>63.31999999999999</v>
      </c>
      <c r="E451" s="169">
        <v>1162.05</v>
      </c>
      <c r="F451" s="169">
        <f t="shared" si="23"/>
        <v>1225.37</v>
      </c>
      <c r="G451" s="35">
        <f t="shared" si="24"/>
        <v>0.7480525981637038</v>
      </c>
    </row>
    <row r="452" spans="1:7" ht="12.75" customHeight="1">
      <c r="A452" s="187">
        <v>14</v>
      </c>
      <c r="B452" s="201" t="s">
        <v>169</v>
      </c>
      <c r="C452" s="169">
        <v>972.58</v>
      </c>
      <c r="D452" s="169">
        <v>44.6</v>
      </c>
      <c r="E452" s="169">
        <v>689.34</v>
      </c>
      <c r="F452" s="169">
        <f t="shared" si="23"/>
        <v>733.94</v>
      </c>
      <c r="G452" s="35">
        <f t="shared" si="24"/>
        <v>0.7546320097061424</v>
      </c>
    </row>
    <row r="453" spans="1:7" ht="12.75" customHeight="1">
      <c r="A453" s="187">
        <v>15</v>
      </c>
      <c r="B453" s="201" t="s">
        <v>170</v>
      </c>
      <c r="C453" s="169">
        <v>1638.7</v>
      </c>
      <c r="D453" s="169">
        <v>68.12</v>
      </c>
      <c r="E453" s="169">
        <v>1161.9099999999999</v>
      </c>
      <c r="F453" s="169">
        <f t="shared" si="23"/>
        <v>1230.0299999999997</v>
      </c>
      <c r="G453" s="35">
        <f t="shared" si="24"/>
        <v>0.750613291023372</v>
      </c>
    </row>
    <row r="454" spans="1:7" ht="12.75" customHeight="1">
      <c r="A454" s="187">
        <v>16</v>
      </c>
      <c r="B454" s="201" t="s">
        <v>171</v>
      </c>
      <c r="C454" s="169">
        <v>1719.6399999999999</v>
      </c>
      <c r="D454" s="169">
        <v>62.16</v>
      </c>
      <c r="E454" s="169">
        <v>1219.09</v>
      </c>
      <c r="F454" s="169">
        <f t="shared" si="23"/>
        <v>1281.25</v>
      </c>
      <c r="G454" s="35">
        <f t="shared" si="24"/>
        <v>0.7450687353166943</v>
      </c>
    </row>
    <row r="455" spans="1:7" ht="12.75" customHeight="1">
      <c r="A455" s="187">
        <v>17</v>
      </c>
      <c r="B455" s="201" t="s">
        <v>240</v>
      </c>
      <c r="C455" s="169">
        <v>393.07</v>
      </c>
      <c r="D455" s="169">
        <v>15.88</v>
      </c>
      <c r="E455" s="169">
        <v>279.34000000000003</v>
      </c>
      <c r="F455" s="169">
        <f t="shared" si="23"/>
        <v>295.22</v>
      </c>
      <c r="G455" s="35">
        <f t="shared" si="24"/>
        <v>0.7510621517795814</v>
      </c>
    </row>
    <row r="456" spans="1:7" ht="12.75" customHeight="1">
      <c r="A456" s="187">
        <v>18</v>
      </c>
      <c r="B456" s="201" t="s">
        <v>172</v>
      </c>
      <c r="C456" s="169">
        <v>1359.3899999999999</v>
      </c>
      <c r="D456" s="169">
        <v>52.19</v>
      </c>
      <c r="E456" s="169">
        <v>964.27</v>
      </c>
      <c r="F456" s="169">
        <f t="shared" si="23"/>
        <v>1016.46</v>
      </c>
      <c r="G456" s="35">
        <f t="shared" si="24"/>
        <v>0.7477324388144684</v>
      </c>
    </row>
    <row r="457" spans="1:7" ht="12.75" customHeight="1">
      <c r="A457" s="187">
        <v>19</v>
      </c>
      <c r="B457" s="201" t="s">
        <v>173</v>
      </c>
      <c r="C457" s="169">
        <v>2216.31</v>
      </c>
      <c r="D457" s="169">
        <v>84.67</v>
      </c>
      <c r="E457" s="169">
        <v>1571.66</v>
      </c>
      <c r="F457" s="169">
        <f aca="true" t="shared" si="25" ref="F457:F462">D457+E457</f>
        <v>1656.3300000000002</v>
      </c>
      <c r="G457" s="35">
        <f aca="true" t="shared" si="26" ref="G457:G462">F457/C457</f>
        <v>0.7473367895285408</v>
      </c>
    </row>
    <row r="458" spans="1:7" ht="12.75" customHeight="1">
      <c r="A458" s="187">
        <v>20</v>
      </c>
      <c r="B458" s="201" t="s">
        <v>241</v>
      </c>
      <c r="C458" s="169">
        <v>1289.3600000000001</v>
      </c>
      <c r="D458" s="169">
        <v>54.51</v>
      </c>
      <c r="E458" s="169">
        <v>914.5</v>
      </c>
      <c r="F458" s="169">
        <f t="shared" si="25"/>
        <v>969.01</v>
      </c>
      <c r="G458" s="35">
        <f t="shared" si="26"/>
        <v>0.7515434013774275</v>
      </c>
    </row>
    <row r="459" spans="1:7" ht="12.75" customHeight="1">
      <c r="A459" s="187">
        <v>21</v>
      </c>
      <c r="B459" s="201" t="s">
        <v>174</v>
      </c>
      <c r="C459" s="169">
        <v>1054.77</v>
      </c>
      <c r="D459" s="169">
        <v>39.36</v>
      </c>
      <c r="E459" s="169">
        <v>748.61</v>
      </c>
      <c r="F459" s="169">
        <f t="shared" si="25"/>
        <v>787.97</v>
      </c>
      <c r="G459" s="35">
        <f t="shared" si="26"/>
        <v>0.7470538600832409</v>
      </c>
    </row>
    <row r="460" spans="1:7" ht="12.75" customHeight="1">
      <c r="A460" s="187">
        <v>22</v>
      </c>
      <c r="B460" s="201" t="s">
        <v>175</v>
      </c>
      <c r="C460" s="169">
        <v>2239.83</v>
      </c>
      <c r="D460" s="169">
        <v>90.12</v>
      </c>
      <c r="E460" s="169">
        <v>1588.52</v>
      </c>
      <c r="F460" s="169">
        <f t="shared" si="25"/>
        <v>1678.6399999999999</v>
      </c>
      <c r="G460" s="35">
        <f t="shared" si="26"/>
        <v>0.749449735024533</v>
      </c>
    </row>
    <row r="461" spans="1:7" ht="12.75" customHeight="1">
      <c r="A461" s="187">
        <v>23</v>
      </c>
      <c r="B461" s="201" t="s">
        <v>176</v>
      </c>
      <c r="C461" s="169">
        <v>699.28</v>
      </c>
      <c r="D461" s="169">
        <v>34.44</v>
      </c>
      <c r="E461" s="169">
        <v>495.45</v>
      </c>
      <c r="F461" s="169">
        <f t="shared" si="25"/>
        <v>529.89</v>
      </c>
      <c r="G461" s="35">
        <f t="shared" si="26"/>
        <v>0.7577651298478435</v>
      </c>
    </row>
    <row r="462" spans="1:7" ht="12.75" customHeight="1">
      <c r="A462" s="187">
        <v>24</v>
      </c>
      <c r="B462" s="201" t="s">
        <v>177</v>
      </c>
      <c r="C462" s="169">
        <v>730.5899999999999</v>
      </c>
      <c r="D462" s="169">
        <v>29.71</v>
      </c>
      <c r="E462" s="169">
        <v>518.26</v>
      </c>
      <c r="F462" s="169">
        <f t="shared" si="25"/>
        <v>547.97</v>
      </c>
      <c r="G462" s="35">
        <f t="shared" si="26"/>
        <v>0.7500376408108517</v>
      </c>
    </row>
    <row r="463" spans="1:7" ht="12.75" customHeight="1">
      <c r="A463" s="187">
        <v>25</v>
      </c>
      <c r="B463" s="201" t="s">
        <v>178</v>
      </c>
      <c r="C463" s="169">
        <v>3065.96</v>
      </c>
      <c r="D463" s="169">
        <v>123.01</v>
      </c>
      <c r="E463" s="169">
        <v>2173.8599999999997</v>
      </c>
      <c r="F463" s="169">
        <f t="shared" si="23"/>
        <v>2296.87</v>
      </c>
      <c r="G463" s="35">
        <f t="shared" si="24"/>
        <v>0.7491519784993933</v>
      </c>
    </row>
    <row r="464" spans="1:7" ht="12.75" customHeight="1">
      <c r="A464" s="187">
        <v>26</v>
      </c>
      <c r="B464" s="201" t="s">
        <v>179</v>
      </c>
      <c r="C464" s="169">
        <v>2433.29</v>
      </c>
      <c r="D464" s="169">
        <v>89.01</v>
      </c>
      <c r="E464" s="169">
        <v>1725.55</v>
      </c>
      <c r="F464" s="169">
        <f t="shared" si="23"/>
        <v>1814.56</v>
      </c>
      <c r="G464" s="35">
        <f t="shared" si="24"/>
        <v>0.7457228690373938</v>
      </c>
    </row>
    <row r="465" spans="1:7" ht="12.75" customHeight="1">
      <c r="A465" s="187">
        <v>27</v>
      </c>
      <c r="B465" s="201" t="s">
        <v>180</v>
      </c>
      <c r="C465" s="169">
        <v>1728.59</v>
      </c>
      <c r="D465" s="169">
        <v>75.16</v>
      </c>
      <c r="E465" s="169">
        <v>1224.96</v>
      </c>
      <c r="F465" s="169">
        <f t="shared" si="23"/>
        <v>1300.1200000000001</v>
      </c>
      <c r="G465" s="35">
        <f t="shared" si="24"/>
        <v>0.7521274564818726</v>
      </c>
    </row>
    <row r="466" spans="1:7" ht="12.75" customHeight="1">
      <c r="A466" s="187">
        <v>28</v>
      </c>
      <c r="B466" s="201" t="s">
        <v>181</v>
      </c>
      <c r="C466" s="169">
        <v>1219.69</v>
      </c>
      <c r="D466" s="169">
        <v>53.01</v>
      </c>
      <c r="E466" s="169">
        <v>865.12</v>
      </c>
      <c r="F466" s="169">
        <f t="shared" si="23"/>
        <v>918.13</v>
      </c>
      <c r="G466" s="35">
        <f t="shared" si="24"/>
        <v>0.7527568480515541</v>
      </c>
    </row>
    <row r="467" spans="1:7" ht="12.75" customHeight="1">
      <c r="A467" s="187">
        <v>29</v>
      </c>
      <c r="B467" s="201" t="s">
        <v>182</v>
      </c>
      <c r="C467" s="169">
        <v>1940.35</v>
      </c>
      <c r="D467" s="169">
        <v>73.11</v>
      </c>
      <c r="E467" s="169">
        <v>1376.3899999999999</v>
      </c>
      <c r="F467" s="169">
        <f t="shared" si="23"/>
        <v>1449.4999999999998</v>
      </c>
      <c r="G467" s="35">
        <f t="shared" si="24"/>
        <v>0.7470301749684335</v>
      </c>
    </row>
    <row r="468" spans="1:7" ht="12.75" customHeight="1">
      <c r="A468" s="187">
        <v>30</v>
      </c>
      <c r="B468" s="201" t="s">
        <v>183</v>
      </c>
      <c r="C468" s="169">
        <v>956.91</v>
      </c>
      <c r="D468" s="169">
        <v>38.12</v>
      </c>
      <c r="E468" s="169">
        <v>678.72</v>
      </c>
      <c r="F468" s="169">
        <f t="shared" si="23"/>
        <v>716.84</v>
      </c>
      <c r="G468" s="35">
        <f t="shared" si="24"/>
        <v>0.7491195619232739</v>
      </c>
    </row>
    <row r="469" spans="1:7" ht="12.75" customHeight="1">
      <c r="A469" s="187">
        <v>31</v>
      </c>
      <c r="B469" s="201" t="s">
        <v>184</v>
      </c>
      <c r="C469" s="169">
        <v>743.3199999999999</v>
      </c>
      <c r="D469" s="169">
        <v>25.16</v>
      </c>
      <c r="E469" s="169">
        <v>527.29</v>
      </c>
      <c r="F469" s="169">
        <f t="shared" si="23"/>
        <v>552.4499999999999</v>
      </c>
      <c r="G469" s="35">
        <f t="shared" si="24"/>
        <v>0.7432196093203465</v>
      </c>
    </row>
    <row r="470" spans="1:7" ht="12.75" customHeight="1">
      <c r="A470" s="187">
        <v>32</v>
      </c>
      <c r="B470" s="201" t="s">
        <v>185</v>
      </c>
      <c r="C470" s="169">
        <v>958.12</v>
      </c>
      <c r="D470" s="169">
        <v>35.099999999999994</v>
      </c>
      <c r="E470" s="169">
        <v>679.55</v>
      </c>
      <c r="F470" s="169">
        <f t="shared" si="23"/>
        <v>714.65</v>
      </c>
      <c r="G470" s="35">
        <f t="shared" si="24"/>
        <v>0.7458877802362961</v>
      </c>
    </row>
    <row r="471" spans="1:7" ht="12.75" customHeight="1">
      <c r="A471" s="187">
        <v>33</v>
      </c>
      <c r="B471" s="201" t="s">
        <v>186</v>
      </c>
      <c r="C471" s="169">
        <v>939.52</v>
      </c>
      <c r="D471" s="169">
        <v>35.43</v>
      </c>
      <c r="E471" s="169">
        <v>665.61</v>
      </c>
      <c r="F471" s="169">
        <f t="shared" si="23"/>
        <v>701.04</v>
      </c>
      <c r="G471" s="35">
        <f t="shared" si="24"/>
        <v>0.7461682561307902</v>
      </c>
    </row>
    <row r="472" spans="1:7" ht="12.75" customHeight="1">
      <c r="A472" s="18"/>
      <c r="B472" s="1" t="s">
        <v>26</v>
      </c>
      <c r="C472" s="170">
        <v>46350.249999999985</v>
      </c>
      <c r="D472" s="170">
        <v>1842.8199999999997</v>
      </c>
      <c r="E472" s="170">
        <v>32877.619999999995</v>
      </c>
      <c r="F472" s="170">
        <f t="shared" si="23"/>
        <v>34720.439999999995</v>
      </c>
      <c r="G472" s="39">
        <f t="shared" si="24"/>
        <v>0.7490885162431703</v>
      </c>
    </row>
    <row r="473" ht="5.25" customHeight="1">
      <c r="A473" s="80"/>
    </row>
    <row r="474" spans="1:8" ht="14.25">
      <c r="A474" s="9" t="s">
        <v>44</v>
      </c>
      <c r="H474" s="31"/>
    </row>
    <row r="475" spans="1:7" ht="6.75" customHeight="1">
      <c r="A475" s="9"/>
      <c r="G475" s="10" t="s">
        <v>11</v>
      </c>
    </row>
    <row r="476" spans="1:5" ht="14.25">
      <c r="A476" s="30" t="s">
        <v>38</v>
      </c>
      <c r="B476" s="30" t="s">
        <v>45</v>
      </c>
      <c r="C476" s="30" t="s">
        <v>46</v>
      </c>
      <c r="D476" s="30" t="s">
        <v>47</v>
      </c>
      <c r="E476" s="30" t="s">
        <v>48</v>
      </c>
    </row>
    <row r="477" spans="1:8" ht="18.75" customHeight="1">
      <c r="A477" s="53">
        <f>C472</f>
        <v>46350.249999999985</v>
      </c>
      <c r="B477" s="53">
        <f>F472</f>
        <v>34720.439999999995</v>
      </c>
      <c r="C477" s="39">
        <f>B477/A477</f>
        <v>0.7490885162431703</v>
      </c>
      <c r="D477" s="53">
        <f>D516</f>
        <v>29362.660000000003</v>
      </c>
      <c r="E477" s="39">
        <f>D477/A477</f>
        <v>0.6334951807163934</v>
      </c>
      <c r="H477" s="10" t="s">
        <v>11</v>
      </c>
    </row>
    <row r="478" spans="1:7" ht="7.5" customHeight="1">
      <c r="A478" s="9"/>
      <c r="G478" s="10" t="s">
        <v>11</v>
      </c>
    </row>
    <row r="479" ht="14.25">
      <c r="A479" s="9" t="s">
        <v>198</v>
      </c>
    </row>
    <row r="480" ht="6.75" customHeight="1">
      <c r="A480" s="9"/>
    </row>
    <row r="481" spans="1:5" ht="14.25">
      <c r="A481" s="49" t="s">
        <v>19</v>
      </c>
      <c r="B481" s="49" t="s">
        <v>30</v>
      </c>
      <c r="C481" s="78" t="s">
        <v>38</v>
      </c>
      <c r="D481" s="49" t="s">
        <v>47</v>
      </c>
      <c r="E481" s="17" t="s">
        <v>48</v>
      </c>
    </row>
    <row r="482" spans="1:5" ht="14.25">
      <c r="A482" s="81">
        <v>1</v>
      </c>
      <c r="B482" s="81">
        <v>2</v>
      </c>
      <c r="C482" s="82">
        <v>3</v>
      </c>
      <c r="D482" s="81">
        <v>4</v>
      </c>
      <c r="E482" s="83">
        <v>5</v>
      </c>
    </row>
    <row r="483" spans="1:7" ht="12.75" customHeight="1">
      <c r="A483" s="187">
        <v>1</v>
      </c>
      <c r="B483" s="201" t="s">
        <v>156</v>
      </c>
      <c r="C483" s="169">
        <v>1428.83</v>
      </c>
      <c r="D483" s="267">
        <v>908.87</v>
      </c>
      <c r="E483" s="270">
        <f aca="true" t="shared" si="27" ref="E483:E516">D483/C483</f>
        <v>0.6360938670100712</v>
      </c>
      <c r="F483" s="143"/>
      <c r="G483" s="31"/>
    </row>
    <row r="484" spans="1:7" ht="12.75" customHeight="1">
      <c r="A484" s="187">
        <v>2</v>
      </c>
      <c r="B484" s="201" t="s">
        <v>157</v>
      </c>
      <c r="C484" s="169">
        <v>1464.29</v>
      </c>
      <c r="D484" s="267">
        <v>935.0500000000001</v>
      </c>
      <c r="E484" s="270">
        <f t="shared" si="27"/>
        <v>0.6385688627252799</v>
      </c>
      <c r="F484" s="143"/>
      <c r="G484" s="31" t="s">
        <v>11</v>
      </c>
    </row>
    <row r="485" spans="1:7" ht="12.75" customHeight="1">
      <c r="A485" s="187">
        <v>3</v>
      </c>
      <c r="B485" s="201" t="s">
        <v>158</v>
      </c>
      <c r="C485" s="169">
        <v>3285.9300000000003</v>
      </c>
      <c r="D485" s="267">
        <v>2085.1800000000003</v>
      </c>
      <c r="E485" s="270">
        <f t="shared" si="27"/>
        <v>0.634578338552556</v>
      </c>
      <c r="F485" s="143"/>
      <c r="G485" s="31"/>
    </row>
    <row r="486" spans="1:7" ht="12.75" customHeight="1">
      <c r="A486" s="187">
        <v>4</v>
      </c>
      <c r="B486" s="201" t="s">
        <v>159</v>
      </c>
      <c r="C486" s="169">
        <v>1204</v>
      </c>
      <c r="D486" s="267">
        <v>760.4100000000001</v>
      </c>
      <c r="E486" s="270">
        <f t="shared" si="27"/>
        <v>0.6315697674418606</v>
      </c>
      <c r="F486" s="143"/>
      <c r="G486" s="31"/>
    </row>
    <row r="487" spans="1:7" ht="12.75" customHeight="1">
      <c r="A487" s="187">
        <v>5</v>
      </c>
      <c r="B487" s="201" t="s">
        <v>160</v>
      </c>
      <c r="C487" s="169">
        <v>762.87</v>
      </c>
      <c r="D487" s="267">
        <v>481.09999999999997</v>
      </c>
      <c r="E487" s="270">
        <f t="shared" si="27"/>
        <v>0.6306448018666352</v>
      </c>
      <c r="F487" s="143"/>
      <c r="G487" s="31"/>
    </row>
    <row r="488" spans="1:7" ht="12.75" customHeight="1">
      <c r="A488" s="187">
        <v>6</v>
      </c>
      <c r="B488" s="201" t="s">
        <v>161</v>
      </c>
      <c r="C488" s="169">
        <v>462.39</v>
      </c>
      <c r="D488" s="267">
        <v>293.18</v>
      </c>
      <c r="E488" s="270">
        <f t="shared" si="27"/>
        <v>0.6340535046173145</v>
      </c>
      <c r="F488" s="143"/>
      <c r="G488" s="31"/>
    </row>
    <row r="489" spans="1:7" ht="12.75" customHeight="1">
      <c r="A489" s="187">
        <v>7</v>
      </c>
      <c r="B489" s="201" t="s">
        <v>162</v>
      </c>
      <c r="C489" s="169">
        <v>1357.19</v>
      </c>
      <c r="D489" s="267">
        <v>861.0999999999999</v>
      </c>
      <c r="E489" s="270">
        <f t="shared" si="27"/>
        <v>0.6344726972642002</v>
      </c>
      <c r="F489" s="143"/>
      <c r="G489" s="31"/>
    </row>
    <row r="490" spans="1:7" ht="12.75" customHeight="1">
      <c r="A490" s="187">
        <v>8</v>
      </c>
      <c r="B490" s="201" t="s">
        <v>163</v>
      </c>
      <c r="C490" s="169">
        <v>1768.4</v>
      </c>
      <c r="D490" s="267">
        <v>1122.55</v>
      </c>
      <c r="E490" s="270">
        <f t="shared" si="27"/>
        <v>0.6347828545577923</v>
      </c>
      <c r="F490" s="143"/>
      <c r="G490" s="31"/>
    </row>
    <row r="491" spans="1:7" ht="12.75" customHeight="1">
      <c r="A491" s="187">
        <v>9</v>
      </c>
      <c r="B491" s="201" t="s">
        <v>164</v>
      </c>
      <c r="C491" s="169">
        <v>885.94</v>
      </c>
      <c r="D491" s="267">
        <v>558.95</v>
      </c>
      <c r="E491" s="270">
        <f t="shared" si="27"/>
        <v>0.6309117998961555</v>
      </c>
      <c r="F491" s="143"/>
      <c r="G491" s="31"/>
    </row>
    <row r="492" spans="1:7" ht="12.75" customHeight="1">
      <c r="A492" s="187">
        <v>10</v>
      </c>
      <c r="B492" s="201" t="s">
        <v>165</v>
      </c>
      <c r="C492" s="169">
        <v>1768.83</v>
      </c>
      <c r="D492" s="267">
        <v>1122.1599999999999</v>
      </c>
      <c r="E492" s="270">
        <f t="shared" si="27"/>
        <v>0.6344080550420333</v>
      </c>
      <c r="F492" s="143"/>
      <c r="G492" s="31"/>
    </row>
    <row r="493" spans="1:7" ht="12.75" customHeight="1">
      <c r="A493" s="187">
        <v>11</v>
      </c>
      <c r="B493" s="201" t="s">
        <v>166</v>
      </c>
      <c r="C493" s="169">
        <v>976.0699999999999</v>
      </c>
      <c r="D493" s="267">
        <v>621.88</v>
      </c>
      <c r="E493" s="270">
        <f t="shared" si="27"/>
        <v>0.6371264356040038</v>
      </c>
      <c r="F493" s="143"/>
      <c r="G493" s="31"/>
    </row>
    <row r="494" spans="1:7" ht="12.75" customHeight="1">
      <c r="A494" s="187">
        <v>12</v>
      </c>
      <c r="B494" s="201" t="s">
        <v>167</v>
      </c>
      <c r="C494" s="169">
        <v>1048.1599999999999</v>
      </c>
      <c r="D494" s="267">
        <v>666.01</v>
      </c>
      <c r="E494" s="270">
        <f t="shared" si="27"/>
        <v>0.6354087162265304</v>
      </c>
      <c r="F494" s="143"/>
      <c r="G494" s="31"/>
    </row>
    <row r="495" spans="1:7" ht="12.75" customHeight="1">
      <c r="A495" s="187">
        <v>13</v>
      </c>
      <c r="B495" s="201" t="s">
        <v>168</v>
      </c>
      <c r="C495" s="169">
        <v>1638.08</v>
      </c>
      <c r="D495" s="267">
        <v>1037.8799999999999</v>
      </c>
      <c r="E495" s="270">
        <f t="shared" si="27"/>
        <v>0.6335954287946864</v>
      </c>
      <c r="F495" s="143"/>
      <c r="G495" s="31"/>
    </row>
    <row r="496" spans="1:7" ht="12.75" customHeight="1">
      <c r="A496" s="187">
        <v>14</v>
      </c>
      <c r="B496" s="201" t="s">
        <v>169</v>
      </c>
      <c r="C496" s="169">
        <v>972.58</v>
      </c>
      <c r="D496" s="267">
        <v>614.3599999999999</v>
      </c>
      <c r="E496" s="270">
        <f t="shared" si="27"/>
        <v>0.6316806843652963</v>
      </c>
      <c r="F496" s="143"/>
      <c r="G496" s="31"/>
    </row>
    <row r="497" spans="1:7" ht="12.75" customHeight="1">
      <c r="A497" s="187">
        <v>15</v>
      </c>
      <c r="B497" s="201" t="s">
        <v>170</v>
      </c>
      <c r="C497" s="169">
        <v>1638.7</v>
      </c>
      <c r="D497" s="267">
        <v>1036.4099999999999</v>
      </c>
      <c r="E497" s="270">
        <f t="shared" si="27"/>
        <v>0.6324586562519069</v>
      </c>
      <c r="F497" s="143"/>
      <c r="G497" s="31"/>
    </row>
    <row r="498" spans="1:7" ht="12.75" customHeight="1">
      <c r="A498" s="187">
        <v>16</v>
      </c>
      <c r="B498" s="201" t="s">
        <v>171</v>
      </c>
      <c r="C498" s="169">
        <v>1719.6399999999999</v>
      </c>
      <c r="D498" s="267">
        <v>1087.02</v>
      </c>
      <c r="E498" s="270">
        <f t="shared" si="27"/>
        <v>0.6321206764206462</v>
      </c>
      <c r="F498" s="143"/>
      <c r="G498" s="31"/>
    </row>
    <row r="499" spans="1:7" ht="12.75" customHeight="1">
      <c r="A499" s="187">
        <v>17</v>
      </c>
      <c r="B499" s="201" t="s">
        <v>240</v>
      </c>
      <c r="C499" s="169">
        <v>393.07</v>
      </c>
      <c r="D499" s="267">
        <v>250.70999999999998</v>
      </c>
      <c r="E499" s="270">
        <f t="shared" si="27"/>
        <v>0.6378253237336861</v>
      </c>
      <c r="F499" s="143"/>
      <c r="G499" s="31"/>
    </row>
    <row r="500" spans="1:7" ht="12.75" customHeight="1">
      <c r="A500" s="187">
        <v>18</v>
      </c>
      <c r="B500" s="201" t="s">
        <v>172</v>
      </c>
      <c r="C500" s="169">
        <v>1359.3899999999999</v>
      </c>
      <c r="D500" s="267">
        <v>861.01</v>
      </c>
      <c r="E500" s="270">
        <f t="shared" si="27"/>
        <v>0.6333796776495341</v>
      </c>
      <c r="F500" s="143"/>
      <c r="G500" s="31"/>
    </row>
    <row r="501" spans="1:7" ht="12.75" customHeight="1">
      <c r="A501" s="187">
        <v>19</v>
      </c>
      <c r="B501" s="201" t="s">
        <v>173</v>
      </c>
      <c r="C501" s="169">
        <v>2216.31</v>
      </c>
      <c r="D501" s="267">
        <v>1402.27</v>
      </c>
      <c r="E501" s="270">
        <f t="shared" si="27"/>
        <v>0.6327048111500647</v>
      </c>
      <c r="F501" s="143"/>
      <c r="G501" s="31"/>
    </row>
    <row r="502" spans="1:7" ht="12.75" customHeight="1">
      <c r="A502" s="187">
        <v>20</v>
      </c>
      <c r="B502" s="201" t="s">
        <v>241</v>
      </c>
      <c r="C502" s="169">
        <v>1289.3600000000001</v>
      </c>
      <c r="D502" s="267">
        <v>816.27</v>
      </c>
      <c r="E502" s="270">
        <f t="shared" si="27"/>
        <v>0.6330815288205001</v>
      </c>
      <c r="F502" s="143"/>
      <c r="G502" s="31"/>
    </row>
    <row r="503" spans="1:7" ht="12.75" customHeight="1">
      <c r="A503" s="187">
        <v>21</v>
      </c>
      <c r="B503" s="201" t="s">
        <v>174</v>
      </c>
      <c r="C503" s="169">
        <v>1054.77</v>
      </c>
      <c r="D503" s="267">
        <v>669.1800000000001</v>
      </c>
      <c r="E503" s="270">
        <f t="shared" si="27"/>
        <v>0.6344321510850708</v>
      </c>
      <c r="F503" s="143"/>
      <c r="G503" s="31"/>
    </row>
    <row r="504" spans="1:7" ht="12.75" customHeight="1">
      <c r="A504" s="187">
        <v>22</v>
      </c>
      <c r="B504" s="201" t="s">
        <v>175</v>
      </c>
      <c r="C504" s="169">
        <v>2239.83</v>
      </c>
      <c r="D504" s="267">
        <v>1420.2</v>
      </c>
      <c r="E504" s="270">
        <f t="shared" si="27"/>
        <v>0.6340659782215615</v>
      </c>
      <c r="F504" s="143"/>
      <c r="G504" s="31"/>
    </row>
    <row r="505" spans="1:7" ht="12.75" customHeight="1">
      <c r="A505" s="187">
        <v>23</v>
      </c>
      <c r="B505" s="201" t="s">
        <v>176</v>
      </c>
      <c r="C505" s="169">
        <v>699.28</v>
      </c>
      <c r="D505" s="267">
        <v>441.21000000000004</v>
      </c>
      <c r="E505" s="270">
        <f t="shared" si="27"/>
        <v>0.6309489760896924</v>
      </c>
      <c r="F505" s="143"/>
      <c r="G505" s="31"/>
    </row>
    <row r="506" spans="1:7" ht="12.75" customHeight="1">
      <c r="A506" s="187">
        <v>24</v>
      </c>
      <c r="B506" s="201" t="s">
        <v>177</v>
      </c>
      <c r="C506" s="169">
        <v>730.5899999999999</v>
      </c>
      <c r="D506" s="267">
        <v>462.75</v>
      </c>
      <c r="E506" s="270">
        <f t="shared" si="27"/>
        <v>0.6333921898739375</v>
      </c>
      <c r="F506" s="143"/>
      <c r="G506" s="31"/>
    </row>
    <row r="507" spans="1:7" ht="12.75" customHeight="1">
      <c r="A507" s="187">
        <v>25</v>
      </c>
      <c r="B507" s="201" t="s">
        <v>178</v>
      </c>
      <c r="C507" s="169">
        <v>3065.96</v>
      </c>
      <c r="D507" s="267">
        <v>1939</v>
      </c>
      <c r="E507" s="270">
        <f t="shared" si="27"/>
        <v>0.6324283421831988</v>
      </c>
      <c r="F507" s="143"/>
      <c r="G507" s="31"/>
    </row>
    <row r="508" spans="1:7" ht="12.75" customHeight="1">
      <c r="A508" s="187">
        <v>26</v>
      </c>
      <c r="B508" s="201" t="s">
        <v>179</v>
      </c>
      <c r="C508" s="169">
        <v>2433.29</v>
      </c>
      <c r="D508" s="267">
        <v>1539.65</v>
      </c>
      <c r="E508" s="270">
        <f t="shared" si="27"/>
        <v>0.6327441447587423</v>
      </c>
      <c r="F508" s="143"/>
      <c r="G508" s="31"/>
    </row>
    <row r="509" spans="1:7" ht="12.75" customHeight="1">
      <c r="A509" s="187">
        <v>27</v>
      </c>
      <c r="B509" s="201" t="s">
        <v>180</v>
      </c>
      <c r="C509" s="169">
        <v>1728.59</v>
      </c>
      <c r="D509" s="267">
        <v>1091.33</v>
      </c>
      <c r="E509" s="270">
        <f t="shared" si="27"/>
        <v>0.6313411508801972</v>
      </c>
      <c r="F509" s="143"/>
      <c r="G509" s="31"/>
    </row>
    <row r="510" spans="1:7" ht="12.75" customHeight="1">
      <c r="A510" s="187">
        <v>28</v>
      </c>
      <c r="B510" s="201" t="s">
        <v>181</v>
      </c>
      <c r="C510" s="169">
        <v>1219.69</v>
      </c>
      <c r="D510" s="267">
        <v>772.26</v>
      </c>
      <c r="E510" s="270">
        <f t="shared" si="27"/>
        <v>0.6331608851429461</v>
      </c>
      <c r="F510" s="143"/>
      <c r="G510" s="31"/>
    </row>
    <row r="511" spans="1:7" ht="12.75" customHeight="1">
      <c r="A511" s="187">
        <v>29</v>
      </c>
      <c r="B511" s="201" t="s">
        <v>182</v>
      </c>
      <c r="C511" s="169">
        <v>1940.35</v>
      </c>
      <c r="D511" s="267">
        <v>1228.87</v>
      </c>
      <c r="E511" s="270">
        <f t="shared" si="27"/>
        <v>0.6333238848661323</v>
      </c>
      <c r="F511" s="143"/>
      <c r="G511" s="31"/>
    </row>
    <row r="512" spans="1:7" ht="12.75" customHeight="1">
      <c r="A512" s="187">
        <v>30</v>
      </c>
      <c r="B512" s="201" t="s">
        <v>183</v>
      </c>
      <c r="C512" s="169">
        <v>956.91</v>
      </c>
      <c r="D512" s="267">
        <v>605.86</v>
      </c>
      <c r="E512" s="270">
        <f t="shared" si="27"/>
        <v>0.6331420927777952</v>
      </c>
      <c r="F512" s="143"/>
      <c r="G512" s="31"/>
    </row>
    <row r="513" spans="1:8" ht="12.75" customHeight="1">
      <c r="A513" s="187">
        <v>31</v>
      </c>
      <c r="B513" s="201" t="s">
        <v>184</v>
      </c>
      <c r="C513" s="169">
        <v>743.3199999999999</v>
      </c>
      <c r="D513" s="267">
        <v>470.81</v>
      </c>
      <c r="E513" s="270">
        <f t="shared" si="27"/>
        <v>0.6333880428348491</v>
      </c>
      <c r="F513" s="143"/>
      <c r="G513" s="31"/>
      <c r="H513" s="10" t="s">
        <v>11</v>
      </c>
    </row>
    <row r="514" spans="1:7" ht="12.75" customHeight="1">
      <c r="A514" s="187">
        <v>32</v>
      </c>
      <c r="B514" s="201" t="s">
        <v>185</v>
      </c>
      <c r="C514" s="169">
        <v>958.12</v>
      </c>
      <c r="D514" s="267">
        <v>606.55</v>
      </c>
      <c r="E514" s="270">
        <f t="shared" si="27"/>
        <v>0.6330626643844194</v>
      </c>
      <c r="F514" s="143"/>
      <c r="G514" s="31" t="s">
        <v>11</v>
      </c>
    </row>
    <row r="515" spans="1:7" ht="12.75" customHeight="1">
      <c r="A515" s="187">
        <v>33</v>
      </c>
      <c r="B515" s="201" t="s">
        <v>186</v>
      </c>
      <c r="C515" s="169">
        <v>939.52</v>
      </c>
      <c r="D515" s="267">
        <v>592.62</v>
      </c>
      <c r="E515" s="270">
        <f t="shared" si="27"/>
        <v>0.6307689032697548</v>
      </c>
      <c r="F515" s="143"/>
      <c r="G515" s="31"/>
    </row>
    <row r="516" spans="1:7" ht="12.75" customHeight="1">
      <c r="A516" s="34"/>
      <c r="B516" s="1" t="s">
        <v>26</v>
      </c>
      <c r="C516" s="170">
        <v>46350.249999999985</v>
      </c>
      <c r="D516" s="268">
        <v>29362.660000000003</v>
      </c>
      <c r="E516" s="269">
        <f t="shared" si="27"/>
        <v>0.6334951807163934</v>
      </c>
      <c r="F516" s="42"/>
      <c r="G516" s="31"/>
    </row>
    <row r="517" spans="1:8" ht="14.25" customHeight="1">
      <c r="A517" s="40"/>
      <c r="B517" s="2"/>
      <c r="C517" s="65"/>
      <c r="D517" s="65"/>
      <c r="E517" s="84"/>
      <c r="F517" s="26"/>
      <c r="G517" s="26"/>
      <c r="H517" s="26"/>
    </row>
    <row r="518" spans="1:8" ht="14.25">
      <c r="A518" s="9" t="s">
        <v>120</v>
      </c>
      <c r="F518" s="85"/>
      <c r="G518" s="85"/>
      <c r="H518" s="86"/>
    </row>
    <row r="519" spans="1:8" ht="6.75" customHeight="1">
      <c r="A519" s="9"/>
      <c r="F519" s="26"/>
      <c r="G519" s="26"/>
      <c r="H519" s="26"/>
    </row>
    <row r="520" spans="1:8" ht="28.5">
      <c r="A520" s="88" t="s">
        <v>38</v>
      </c>
      <c r="B520" s="88" t="s">
        <v>116</v>
      </c>
      <c r="C520" s="88" t="s">
        <v>117</v>
      </c>
      <c r="D520" s="88" t="s">
        <v>49</v>
      </c>
      <c r="F520" s="26"/>
      <c r="G520" s="184"/>
      <c r="H520" s="184"/>
    </row>
    <row r="521" spans="1:4" ht="18.75" customHeight="1">
      <c r="A521" s="53">
        <f>C560</f>
        <v>1390.51</v>
      </c>
      <c r="B521" s="53">
        <f>D560</f>
        <v>986.3286</v>
      </c>
      <c r="C521" s="87">
        <f>E560</f>
        <v>959.0486000000001</v>
      </c>
      <c r="D521" s="35">
        <f>C521/B521</f>
        <v>0.9723418747058536</v>
      </c>
    </row>
    <row r="522" ht="7.5" customHeight="1">
      <c r="A522" s="9"/>
    </row>
    <row r="523" ht="14.25">
      <c r="A523" s="9" t="s">
        <v>119</v>
      </c>
    </row>
    <row r="524" ht="6.75" customHeight="1">
      <c r="A524" s="9"/>
    </row>
    <row r="525" spans="1:7" ht="33" customHeight="1">
      <c r="A525" s="88" t="s">
        <v>19</v>
      </c>
      <c r="B525" s="88" t="s">
        <v>30</v>
      </c>
      <c r="C525" s="61" t="s">
        <v>38</v>
      </c>
      <c r="D525" s="88" t="s">
        <v>118</v>
      </c>
      <c r="E525" s="88" t="s">
        <v>124</v>
      </c>
      <c r="F525" s="88" t="s">
        <v>50</v>
      </c>
      <c r="G525" s="88" t="s">
        <v>112</v>
      </c>
    </row>
    <row r="526" spans="1:7" ht="14.25">
      <c r="A526" s="89">
        <v>1</v>
      </c>
      <c r="B526" s="89">
        <v>2</v>
      </c>
      <c r="C526" s="90">
        <v>3</v>
      </c>
      <c r="D526" s="89">
        <v>4</v>
      </c>
      <c r="E526" s="91">
        <v>5</v>
      </c>
      <c r="F526" s="90">
        <v>6</v>
      </c>
      <c r="G526" s="89">
        <v>7</v>
      </c>
    </row>
    <row r="527" spans="1:8" ht="12.75" customHeight="1">
      <c r="A527" s="187">
        <v>1</v>
      </c>
      <c r="B527" s="201" t="s">
        <v>156</v>
      </c>
      <c r="C527" s="249">
        <v>44.32</v>
      </c>
      <c r="D527" s="249">
        <v>30.4482</v>
      </c>
      <c r="E527" s="249">
        <v>30.4482</v>
      </c>
      <c r="F527" s="250">
        <f aca="true" t="shared" si="28" ref="F527:F559">D527-E527</f>
        <v>0</v>
      </c>
      <c r="G527" s="196">
        <f aca="true" t="shared" si="29" ref="G527:G559">E527/D527</f>
        <v>1</v>
      </c>
      <c r="H527" s="189"/>
    </row>
    <row r="528" spans="1:8" ht="12.75" customHeight="1">
      <c r="A528" s="187">
        <v>2</v>
      </c>
      <c r="B528" s="201" t="s">
        <v>157</v>
      </c>
      <c r="C528" s="249">
        <v>45.62</v>
      </c>
      <c r="D528" s="249">
        <v>31.2099</v>
      </c>
      <c r="E528" s="249">
        <v>31.2099</v>
      </c>
      <c r="F528" s="250">
        <f t="shared" si="28"/>
        <v>0</v>
      </c>
      <c r="G528" s="196">
        <f t="shared" si="29"/>
        <v>1</v>
      </c>
      <c r="H528" s="189"/>
    </row>
    <row r="529" spans="1:8" ht="12.75" customHeight="1">
      <c r="A529" s="187">
        <v>3</v>
      </c>
      <c r="B529" s="201" t="s">
        <v>158</v>
      </c>
      <c r="C529" s="249">
        <v>100.13</v>
      </c>
      <c r="D529" s="249">
        <v>69.9702</v>
      </c>
      <c r="E529" s="249">
        <v>42.690200000000004</v>
      </c>
      <c r="F529" s="250">
        <f t="shared" si="28"/>
        <v>27.28</v>
      </c>
      <c r="G529" s="196">
        <f t="shared" si="29"/>
        <v>0.6101197366879043</v>
      </c>
      <c r="H529" s="189"/>
    </row>
    <row r="530" spans="1:8" ht="12.75" customHeight="1">
      <c r="A530" s="187">
        <v>4</v>
      </c>
      <c r="B530" s="201" t="s">
        <v>159</v>
      </c>
      <c r="C530" s="249">
        <v>35.39</v>
      </c>
      <c r="D530" s="249">
        <v>25.5993</v>
      </c>
      <c r="E530" s="249">
        <v>25.5993</v>
      </c>
      <c r="F530" s="250">
        <f t="shared" si="28"/>
        <v>0</v>
      </c>
      <c r="G530" s="196">
        <f t="shared" si="29"/>
        <v>1</v>
      </c>
      <c r="H530" s="189"/>
    </row>
    <row r="531" spans="1:8" ht="12.75" customHeight="1">
      <c r="A531" s="187">
        <v>5</v>
      </c>
      <c r="B531" s="201" t="s">
        <v>160</v>
      </c>
      <c r="C531" s="249">
        <v>22.17</v>
      </c>
      <c r="D531" s="249">
        <v>16.2126</v>
      </c>
      <c r="E531" s="249">
        <v>16.2126</v>
      </c>
      <c r="F531" s="250">
        <f t="shared" si="28"/>
        <v>0</v>
      </c>
      <c r="G531" s="196">
        <f t="shared" si="29"/>
        <v>1</v>
      </c>
      <c r="H531" s="189"/>
    </row>
    <row r="532" spans="1:8" ht="12.75" customHeight="1">
      <c r="A532" s="187">
        <v>6</v>
      </c>
      <c r="B532" s="201" t="s">
        <v>161</v>
      </c>
      <c r="C532" s="249">
        <v>14</v>
      </c>
      <c r="D532" s="249">
        <v>9.8436</v>
      </c>
      <c r="E532" s="249">
        <v>9.8436</v>
      </c>
      <c r="F532" s="250">
        <f t="shared" si="28"/>
        <v>0</v>
      </c>
      <c r="G532" s="196">
        <f t="shared" si="29"/>
        <v>1</v>
      </c>
      <c r="H532" s="189"/>
    </row>
    <row r="533" spans="1:8" ht="12.75" customHeight="1">
      <c r="A533" s="187">
        <v>7</v>
      </c>
      <c r="B533" s="201" t="s">
        <v>162</v>
      </c>
      <c r="C533" s="249">
        <v>41.31</v>
      </c>
      <c r="D533" s="249">
        <v>28.8984</v>
      </c>
      <c r="E533" s="249">
        <v>28.8984</v>
      </c>
      <c r="F533" s="250">
        <f t="shared" si="28"/>
        <v>0</v>
      </c>
      <c r="G533" s="196">
        <f t="shared" si="29"/>
        <v>1</v>
      </c>
      <c r="H533" s="189"/>
    </row>
    <row r="534" spans="1:8" ht="12.75" customHeight="1">
      <c r="A534" s="187">
        <v>8</v>
      </c>
      <c r="B534" s="201" t="s">
        <v>163</v>
      </c>
      <c r="C534" s="249">
        <v>53.46</v>
      </c>
      <c r="D534" s="249">
        <v>37.6437</v>
      </c>
      <c r="E534" s="249">
        <v>37.6437</v>
      </c>
      <c r="F534" s="250">
        <f t="shared" si="28"/>
        <v>0</v>
      </c>
      <c r="G534" s="196">
        <f t="shared" si="29"/>
        <v>1</v>
      </c>
      <c r="H534" s="189"/>
    </row>
    <row r="535" spans="1:8" ht="12.75" customHeight="1">
      <c r="A535" s="187">
        <v>9</v>
      </c>
      <c r="B535" s="201" t="s">
        <v>164</v>
      </c>
      <c r="C535" s="249">
        <v>25.83</v>
      </c>
      <c r="D535" s="249">
        <v>18.8304</v>
      </c>
      <c r="E535" s="249">
        <v>18.8304</v>
      </c>
      <c r="F535" s="250">
        <f t="shared" si="28"/>
        <v>0</v>
      </c>
      <c r="G535" s="196">
        <f t="shared" si="29"/>
        <v>1</v>
      </c>
      <c r="H535" s="189"/>
    </row>
    <row r="536" spans="1:8" ht="12.75" customHeight="1">
      <c r="A536" s="187">
        <v>10</v>
      </c>
      <c r="B536" s="201" t="s">
        <v>165</v>
      </c>
      <c r="C536" s="249">
        <v>53.22</v>
      </c>
      <c r="D536" s="249">
        <v>37.6452</v>
      </c>
      <c r="E536" s="249">
        <v>37.6452</v>
      </c>
      <c r="F536" s="250">
        <f t="shared" si="28"/>
        <v>0</v>
      </c>
      <c r="G536" s="196">
        <f t="shared" si="29"/>
        <v>1</v>
      </c>
      <c r="H536" s="189"/>
    </row>
    <row r="537" spans="1:8" ht="12.75" customHeight="1">
      <c r="A537" s="187">
        <v>11</v>
      </c>
      <c r="B537" s="201" t="s">
        <v>166</v>
      </c>
      <c r="C537" s="249">
        <v>30.63</v>
      </c>
      <c r="D537" s="249">
        <v>20.8107</v>
      </c>
      <c r="E537" s="249">
        <v>20.8107</v>
      </c>
      <c r="F537" s="250">
        <f t="shared" si="28"/>
        <v>0</v>
      </c>
      <c r="G537" s="196">
        <f t="shared" si="29"/>
        <v>1</v>
      </c>
      <c r="H537" s="189"/>
    </row>
    <row r="538" spans="1:8" ht="12.75" customHeight="1">
      <c r="A538" s="187">
        <v>12</v>
      </c>
      <c r="B538" s="201" t="s">
        <v>167</v>
      </c>
      <c r="C538" s="249">
        <v>31.79</v>
      </c>
      <c r="D538" s="249">
        <v>22.3149</v>
      </c>
      <c r="E538" s="249">
        <v>22.3149</v>
      </c>
      <c r="F538" s="250">
        <f t="shared" si="28"/>
        <v>0</v>
      </c>
      <c r="G538" s="196">
        <f t="shared" si="29"/>
        <v>1</v>
      </c>
      <c r="H538" s="189"/>
    </row>
    <row r="539" spans="1:8" ht="12.75" customHeight="1">
      <c r="A539" s="187">
        <v>13</v>
      </c>
      <c r="B539" s="201" t="s">
        <v>168</v>
      </c>
      <c r="C539" s="249">
        <v>49.25</v>
      </c>
      <c r="D539" s="249">
        <v>34.8615</v>
      </c>
      <c r="E539" s="249">
        <v>34.8615</v>
      </c>
      <c r="F539" s="250">
        <f t="shared" si="28"/>
        <v>0</v>
      </c>
      <c r="G539" s="196">
        <f t="shared" si="29"/>
        <v>1</v>
      </c>
      <c r="H539" s="189"/>
    </row>
    <row r="540" spans="1:8" ht="12.75" customHeight="1">
      <c r="A540" s="187">
        <v>14</v>
      </c>
      <c r="B540" s="201" t="s">
        <v>169</v>
      </c>
      <c r="C540" s="249">
        <v>28.62</v>
      </c>
      <c r="D540" s="249">
        <v>20.6802</v>
      </c>
      <c r="E540" s="249">
        <v>20.6802</v>
      </c>
      <c r="F540" s="250">
        <f t="shared" si="28"/>
        <v>0</v>
      </c>
      <c r="G540" s="196">
        <f t="shared" si="29"/>
        <v>1</v>
      </c>
      <c r="H540" s="189"/>
    </row>
    <row r="541" spans="1:8" ht="12.75" customHeight="1">
      <c r="A541" s="187">
        <v>15</v>
      </c>
      <c r="B541" s="201" t="s">
        <v>170</v>
      </c>
      <c r="C541" s="249">
        <v>48.69</v>
      </c>
      <c r="D541" s="249">
        <v>34.857299999999995</v>
      </c>
      <c r="E541" s="249">
        <v>34.857299999999995</v>
      </c>
      <c r="F541" s="250">
        <f t="shared" si="28"/>
        <v>0</v>
      </c>
      <c r="G541" s="196">
        <f t="shared" si="29"/>
        <v>1</v>
      </c>
      <c r="H541" s="189"/>
    </row>
    <row r="542" spans="1:8" ht="12.75" customHeight="1">
      <c r="A542" s="187">
        <v>16</v>
      </c>
      <c r="B542" s="201" t="s">
        <v>171</v>
      </c>
      <c r="C542" s="249">
        <v>50.88</v>
      </c>
      <c r="D542" s="249">
        <v>36.5727</v>
      </c>
      <c r="E542" s="249">
        <v>36.5727</v>
      </c>
      <c r="F542" s="250">
        <f t="shared" si="28"/>
        <v>0</v>
      </c>
      <c r="G542" s="196">
        <f t="shared" si="29"/>
        <v>1</v>
      </c>
      <c r="H542" s="189"/>
    </row>
    <row r="543" spans="1:8" ht="12.75" customHeight="1">
      <c r="A543" s="187">
        <v>17</v>
      </c>
      <c r="B543" s="201" t="s">
        <v>240</v>
      </c>
      <c r="C543" s="249">
        <v>12.32</v>
      </c>
      <c r="D543" s="249">
        <v>8.3802</v>
      </c>
      <c r="E543" s="249">
        <v>8.3802</v>
      </c>
      <c r="F543" s="250">
        <f t="shared" si="28"/>
        <v>0</v>
      </c>
      <c r="G543" s="196">
        <f t="shared" si="29"/>
        <v>1</v>
      </c>
      <c r="H543" s="189"/>
    </row>
    <row r="544" spans="1:8" ht="12.75" customHeight="1">
      <c r="A544" s="187">
        <v>18</v>
      </c>
      <c r="B544" s="201" t="s">
        <v>172</v>
      </c>
      <c r="C544" s="249">
        <v>40.81</v>
      </c>
      <c r="D544" s="249">
        <v>28.9281</v>
      </c>
      <c r="E544" s="249">
        <v>28.9281</v>
      </c>
      <c r="F544" s="250">
        <f t="shared" si="28"/>
        <v>0</v>
      </c>
      <c r="G544" s="196">
        <f t="shared" si="29"/>
        <v>1</v>
      </c>
      <c r="H544" s="189"/>
    </row>
    <row r="545" spans="1:8" ht="12.75" customHeight="1">
      <c r="A545" s="187">
        <v>19</v>
      </c>
      <c r="B545" s="201" t="s">
        <v>173</v>
      </c>
      <c r="C545" s="249">
        <v>66.04</v>
      </c>
      <c r="D545" s="249">
        <v>47.1498</v>
      </c>
      <c r="E545" s="249">
        <v>47.1498</v>
      </c>
      <c r="F545" s="250">
        <f t="shared" si="28"/>
        <v>0</v>
      </c>
      <c r="G545" s="196">
        <f t="shared" si="29"/>
        <v>1</v>
      </c>
      <c r="H545" s="189"/>
    </row>
    <row r="546" spans="1:8" s="217" customFormat="1" ht="12.75" customHeight="1">
      <c r="A546" s="187">
        <v>20</v>
      </c>
      <c r="B546" s="201" t="s">
        <v>241</v>
      </c>
      <c r="C546" s="249">
        <v>38.6</v>
      </c>
      <c r="D546" s="249">
        <v>27.435</v>
      </c>
      <c r="E546" s="249">
        <v>27.435</v>
      </c>
      <c r="F546" s="250">
        <f t="shared" si="28"/>
        <v>0</v>
      </c>
      <c r="G546" s="196">
        <f t="shared" si="29"/>
        <v>1</v>
      </c>
      <c r="H546" s="189"/>
    </row>
    <row r="547" spans="1:8" s="217" customFormat="1" ht="12.75" customHeight="1">
      <c r="A547" s="187">
        <v>21</v>
      </c>
      <c r="B547" s="201" t="s">
        <v>174</v>
      </c>
      <c r="C547" s="249">
        <v>32.08</v>
      </c>
      <c r="D547" s="249">
        <v>22.4583</v>
      </c>
      <c r="E547" s="249">
        <v>22.4583</v>
      </c>
      <c r="F547" s="250">
        <f aca="true" t="shared" si="30" ref="F547:F556">D547-E547</f>
        <v>0</v>
      </c>
      <c r="G547" s="196">
        <f aca="true" t="shared" si="31" ref="G547:G556">E547/D547</f>
        <v>1</v>
      </c>
      <c r="H547" s="189"/>
    </row>
    <row r="548" spans="1:8" s="217" customFormat="1" ht="12.75" customHeight="1">
      <c r="A548" s="187">
        <v>22</v>
      </c>
      <c r="B548" s="201" t="s">
        <v>175</v>
      </c>
      <c r="C548" s="249">
        <v>66.93</v>
      </c>
      <c r="D548" s="249">
        <v>47.6556</v>
      </c>
      <c r="E548" s="249">
        <v>47.6556</v>
      </c>
      <c r="F548" s="250">
        <f t="shared" si="30"/>
        <v>0</v>
      </c>
      <c r="G548" s="196">
        <f t="shared" si="31"/>
        <v>1</v>
      </c>
      <c r="H548" s="189"/>
    </row>
    <row r="549" spans="1:8" s="217" customFormat="1" ht="12.75" customHeight="1">
      <c r="A549" s="187">
        <v>23</v>
      </c>
      <c r="B549" s="201" t="s">
        <v>176</v>
      </c>
      <c r="C549" s="249">
        <v>20.4</v>
      </c>
      <c r="D549" s="249">
        <v>14.8635</v>
      </c>
      <c r="E549" s="249">
        <v>14.8635</v>
      </c>
      <c r="F549" s="250">
        <f t="shared" si="30"/>
        <v>0</v>
      </c>
      <c r="G549" s="196">
        <f t="shared" si="31"/>
        <v>1</v>
      </c>
      <c r="H549" s="189"/>
    </row>
    <row r="550" spans="1:8" s="217" customFormat="1" ht="12.75" customHeight="1">
      <c r="A550" s="187">
        <v>24</v>
      </c>
      <c r="B550" s="201" t="s">
        <v>177</v>
      </c>
      <c r="C550" s="249">
        <v>21.95</v>
      </c>
      <c r="D550" s="249">
        <v>15.5478</v>
      </c>
      <c r="E550" s="249">
        <v>15.5478</v>
      </c>
      <c r="F550" s="250">
        <f t="shared" si="30"/>
        <v>0</v>
      </c>
      <c r="G550" s="196">
        <f t="shared" si="31"/>
        <v>1</v>
      </c>
      <c r="H550" s="189"/>
    </row>
    <row r="551" spans="1:8" s="217" customFormat="1" ht="12.75" customHeight="1">
      <c r="A551" s="187">
        <v>25</v>
      </c>
      <c r="B551" s="201" t="s">
        <v>178</v>
      </c>
      <c r="C551" s="249">
        <v>91.06</v>
      </c>
      <c r="D551" s="249">
        <v>65.21579999999999</v>
      </c>
      <c r="E551" s="249">
        <v>65.21579999999999</v>
      </c>
      <c r="F551" s="250">
        <f t="shared" si="30"/>
        <v>0</v>
      </c>
      <c r="G551" s="196">
        <f t="shared" si="31"/>
        <v>1</v>
      </c>
      <c r="H551" s="189"/>
    </row>
    <row r="552" spans="1:8" s="217" customFormat="1" ht="12.75" customHeight="1">
      <c r="A552" s="187">
        <v>26</v>
      </c>
      <c r="B552" s="201" t="s">
        <v>179</v>
      </c>
      <c r="C552" s="249">
        <v>72.54</v>
      </c>
      <c r="D552" s="249">
        <v>51.7665</v>
      </c>
      <c r="E552" s="249">
        <v>51.7665</v>
      </c>
      <c r="F552" s="250">
        <f t="shared" si="30"/>
        <v>0</v>
      </c>
      <c r="G552" s="196">
        <f t="shared" si="31"/>
        <v>1</v>
      </c>
      <c r="H552" s="189"/>
    </row>
    <row r="553" spans="1:8" ht="12.75" customHeight="1">
      <c r="A553" s="187">
        <v>27</v>
      </c>
      <c r="B553" s="201" t="s">
        <v>180</v>
      </c>
      <c r="C553" s="249">
        <v>50.66</v>
      </c>
      <c r="D553" s="249">
        <v>36.7488</v>
      </c>
      <c r="E553" s="249">
        <v>36.7488</v>
      </c>
      <c r="F553" s="250">
        <f t="shared" si="30"/>
        <v>0</v>
      </c>
      <c r="G553" s="196">
        <f t="shared" si="31"/>
        <v>1</v>
      </c>
      <c r="H553" s="189"/>
    </row>
    <row r="554" spans="1:8" ht="12.75" customHeight="1">
      <c r="A554" s="187">
        <v>28</v>
      </c>
      <c r="B554" s="201" t="s">
        <v>181</v>
      </c>
      <c r="C554" s="249">
        <v>36.54</v>
      </c>
      <c r="D554" s="249">
        <v>25.9536</v>
      </c>
      <c r="E554" s="249">
        <v>25.9536</v>
      </c>
      <c r="F554" s="250">
        <f t="shared" si="30"/>
        <v>0</v>
      </c>
      <c r="G554" s="196">
        <f t="shared" si="31"/>
        <v>1</v>
      </c>
      <c r="H554" s="189"/>
    </row>
    <row r="555" spans="1:8" ht="12.75" customHeight="1">
      <c r="A555" s="187">
        <v>29</v>
      </c>
      <c r="B555" s="201" t="s">
        <v>182</v>
      </c>
      <c r="C555" s="249">
        <v>58.25</v>
      </c>
      <c r="D555" s="249">
        <v>41.2917</v>
      </c>
      <c r="E555" s="249">
        <v>41.2917</v>
      </c>
      <c r="F555" s="250">
        <f t="shared" si="30"/>
        <v>0</v>
      </c>
      <c r="G555" s="196">
        <f t="shared" si="31"/>
        <v>1</v>
      </c>
      <c r="H555" s="189"/>
    </row>
    <row r="556" spans="1:8" ht="12.75" customHeight="1">
      <c r="A556" s="187">
        <v>30</v>
      </c>
      <c r="B556" s="201" t="s">
        <v>183</v>
      </c>
      <c r="C556" s="249">
        <v>28.67</v>
      </c>
      <c r="D556" s="249">
        <v>20.3616</v>
      </c>
      <c r="E556" s="249">
        <v>20.3616</v>
      </c>
      <c r="F556" s="250">
        <f t="shared" si="30"/>
        <v>0</v>
      </c>
      <c r="G556" s="196">
        <f t="shared" si="31"/>
        <v>1</v>
      </c>
      <c r="H556" s="189"/>
    </row>
    <row r="557" spans="1:8" ht="12.75" customHeight="1">
      <c r="A557" s="187">
        <v>31</v>
      </c>
      <c r="B557" s="201" t="s">
        <v>184</v>
      </c>
      <c r="C557" s="249">
        <v>22.33</v>
      </c>
      <c r="D557" s="249">
        <v>15.8187</v>
      </c>
      <c r="E557" s="249">
        <v>15.8187</v>
      </c>
      <c r="F557" s="250">
        <f t="shared" si="28"/>
        <v>0</v>
      </c>
      <c r="G557" s="196">
        <f t="shared" si="29"/>
        <v>1</v>
      </c>
      <c r="H557" s="189"/>
    </row>
    <row r="558" spans="1:8" ht="12.75" customHeight="1">
      <c r="A558" s="187">
        <v>32</v>
      </c>
      <c r="B558" s="201" t="s">
        <v>185</v>
      </c>
      <c r="C558" s="249">
        <v>28.67</v>
      </c>
      <c r="D558" s="249">
        <v>20.386499999999998</v>
      </c>
      <c r="E558" s="249">
        <v>20.386499999999998</v>
      </c>
      <c r="F558" s="250">
        <f t="shared" si="28"/>
        <v>0</v>
      </c>
      <c r="G558" s="196">
        <f t="shared" si="29"/>
        <v>1</v>
      </c>
      <c r="H558" s="189"/>
    </row>
    <row r="559" spans="1:8" ht="12.75" customHeight="1">
      <c r="A559" s="187">
        <v>33</v>
      </c>
      <c r="B559" s="201" t="s">
        <v>186</v>
      </c>
      <c r="C559" s="249">
        <v>27.35</v>
      </c>
      <c r="D559" s="249">
        <v>19.9683</v>
      </c>
      <c r="E559" s="249">
        <v>19.9683</v>
      </c>
      <c r="F559" s="250">
        <f t="shared" si="28"/>
        <v>0</v>
      </c>
      <c r="G559" s="196">
        <f t="shared" si="29"/>
        <v>1</v>
      </c>
      <c r="H559" s="189"/>
    </row>
    <row r="560" spans="1:7" ht="12.75" customHeight="1">
      <c r="A560" s="34"/>
      <c r="B560" s="1" t="s">
        <v>26</v>
      </c>
      <c r="C560" s="153">
        <v>1390.51</v>
      </c>
      <c r="D560" s="153">
        <v>986.3286</v>
      </c>
      <c r="E560" s="153">
        <v>959.0486000000001</v>
      </c>
      <c r="F560" s="154">
        <f>D560-E560</f>
        <v>27.279999999999973</v>
      </c>
      <c r="G560" s="39">
        <f>E560/D560</f>
        <v>0.9723418747058536</v>
      </c>
    </row>
    <row r="561" spans="1:7" ht="12.75" customHeight="1">
      <c r="A561" s="40"/>
      <c r="B561" s="2"/>
      <c r="C561" s="156"/>
      <c r="D561" s="156"/>
      <c r="E561" s="156"/>
      <c r="F561" s="157"/>
      <c r="G561" s="38"/>
    </row>
    <row r="562" spans="1:8" ht="14.25">
      <c r="A562" s="9" t="s">
        <v>51</v>
      </c>
      <c r="F562" s="155"/>
      <c r="H562" s="10" t="s">
        <v>11</v>
      </c>
    </row>
    <row r="563" spans="1:6" ht="14.25">
      <c r="A563" s="9"/>
      <c r="F563" s="155"/>
    </row>
    <row r="564" spans="1:6" ht="14.25">
      <c r="A564" s="92" t="s">
        <v>52</v>
      </c>
      <c r="B564" s="56"/>
      <c r="C564" s="56"/>
      <c r="D564" s="56"/>
      <c r="E564" s="57"/>
      <c r="F564" s="56"/>
    </row>
    <row r="565" spans="1:6" ht="9" customHeight="1">
      <c r="A565" s="56"/>
      <c r="B565" s="56"/>
      <c r="C565" s="56"/>
      <c r="D565" s="56"/>
      <c r="E565" s="57"/>
      <c r="F565" s="56"/>
    </row>
    <row r="566" spans="1:7" ht="11.25" customHeight="1">
      <c r="A566" s="205" t="s">
        <v>226</v>
      </c>
      <c r="B566" s="189"/>
      <c r="C566" s="206"/>
      <c r="D566" s="189"/>
      <c r="E566" s="189"/>
      <c r="F566" s="48"/>
      <c r="G566" s="48"/>
    </row>
    <row r="567" spans="1:7" ht="6.75" customHeight="1">
      <c r="A567" s="205"/>
      <c r="B567" s="189"/>
      <c r="C567" s="206"/>
      <c r="D567" s="189"/>
      <c r="E567" s="189"/>
      <c r="F567" s="48"/>
      <c r="G567" s="48"/>
    </row>
    <row r="568" spans="1:5" ht="14.25">
      <c r="A568" s="189"/>
      <c r="B568" s="189"/>
      <c r="C568" s="189"/>
      <c r="D568" s="189"/>
      <c r="E568" s="207" t="s">
        <v>121</v>
      </c>
    </row>
    <row r="569" spans="1:7" ht="45" customHeight="1">
      <c r="A569" s="208" t="s">
        <v>36</v>
      </c>
      <c r="B569" s="208" t="s">
        <v>37</v>
      </c>
      <c r="C569" s="209" t="s">
        <v>138</v>
      </c>
      <c r="D569" s="209" t="s">
        <v>227</v>
      </c>
      <c r="E569" s="209" t="s">
        <v>139</v>
      </c>
      <c r="F569" s="63"/>
      <c r="G569" s="64"/>
    </row>
    <row r="570" spans="1:7" ht="14.25" customHeight="1">
      <c r="A570" s="208">
        <v>1</v>
      </c>
      <c r="B570" s="208">
        <v>2</v>
      </c>
      <c r="C570" s="209">
        <v>3</v>
      </c>
      <c r="D570" s="209">
        <v>4</v>
      </c>
      <c r="E570" s="209">
        <v>5</v>
      </c>
      <c r="F570" s="63"/>
      <c r="G570" s="64"/>
    </row>
    <row r="571" spans="1:7" ht="12.75" customHeight="1">
      <c r="A571" s="187">
        <v>1</v>
      </c>
      <c r="B571" s="201" t="s">
        <v>156</v>
      </c>
      <c r="C571" s="145">
        <v>840.23</v>
      </c>
      <c r="D571" s="145">
        <v>23.07</v>
      </c>
      <c r="E571" s="210">
        <f aca="true" t="shared" si="32" ref="E571:E604">D571/C571</f>
        <v>0.02745676778977185</v>
      </c>
      <c r="F571" s="143"/>
      <c r="G571" s="31"/>
    </row>
    <row r="572" spans="1:7" ht="12.75" customHeight="1">
      <c r="A572" s="187">
        <v>2</v>
      </c>
      <c r="B572" s="201" t="s">
        <v>157</v>
      </c>
      <c r="C572" s="145">
        <v>925.16</v>
      </c>
      <c r="D572" s="145">
        <v>23.64</v>
      </c>
      <c r="E572" s="210">
        <f t="shared" si="32"/>
        <v>0.025552336893077957</v>
      </c>
      <c r="F572" s="143"/>
      <c r="G572" s="31"/>
    </row>
    <row r="573" spans="1:7" ht="12.75" customHeight="1">
      <c r="A573" s="187">
        <v>3</v>
      </c>
      <c r="B573" s="201" t="s">
        <v>158</v>
      </c>
      <c r="C573" s="145">
        <v>1953.29</v>
      </c>
      <c r="D573" s="145">
        <v>53.05</v>
      </c>
      <c r="E573" s="210">
        <f t="shared" si="32"/>
        <v>0.027159305581864444</v>
      </c>
      <c r="F573" s="143"/>
      <c r="G573" s="31"/>
    </row>
    <row r="574" spans="1:7" ht="12.75" customHeight="1">
      <c r="A574" s="187">
        <v>4</v>
      </c>
      <c r="B574" s="201" t="s">
        <v>159</v>
      </c>
      <c r="C574" s="145">
        <v>745.1700000000001</v>
      </c>
      <c r="D574" s="145">
        <v>19.43</v>
      </c>
      <c r="E574" s="210">
        <f t="shared" si="32"/>
        <v>0.02607458700699169</v>
      </c>
      <c r="F574" s="143"/>
      <c r="G574" s="31"/>
    </row>
    <row r="575" spans="1:7" ht="12.75" customHeight="1">
      <c r="A575" s="187">
        <v>5</v>
      </c>
      <c r="B575" s="201" t="s">
        <v>160</v>
      </c>
      <c r="C575" s="145">
        <v>473.53</v>
      </c>
      <c r="D575" s="145">
        <v>12.31</v>
      </c>
      <c r="E575" s="210">
        <f t="shared" si="32"/>
        <v>0.02599624099845839</v>
      </c>
      <c r="F575" s="143"/>
      <c r="G575" s="31"/>
    </row>
    <row r="576" spans="1:7" ht="12.75" customHeight="1">
      <c r="A576" s="187">
        <v>6</v>
      </c>
      <c r="B576" s="201" t="s">
        <v>161</v>
      </c>
      <c r="C576" s="145">
        <v>304.36</v>
      </c>
      <c r="D576" s="145">
        <v>7.460000000000001</v>
      </c>
      <c r="E576" s="210">
        <f t="shared" si="32"/>
        <v>0.024510448153502434</v>
      </c>
      <c r="F576" s="143"/>
      <c r="G576" s="31"/>
    </row>
    <row r="577" spans="1:7" ht="12.75" customHeight="1">
      <c r="A577" s="187">
        <v>7</v>
      </c>
      <c r="B577" s="201" t="s">
        <v>162</v>
      </c>
      <c r="C577" s="145">
        <v>825.99</v>
      </c>
      <c r="D577" s="145">
        <v>21.91</v>
      </c>
      <c r="E577" s="210">
        <f t="shared" si="32"/>
        <v>0.02652574486373927</v>
      </c>
      <c r="F577" s="143"/>
      <c r="G577" s="31"/>
    </row>
    <row r="578" spans="1:7" ht="12.75" customHeight="1">
      <c r="A578" s="187">
        <v>8</v>
      </c>
      <c r="B578" s="201" t="s">
        <v>163</v>
      </c>
      <c r="C578" s="145">
        <v>1085.26</v>
      </c>
      <c r="D578" s="145">
        <v>28.549999999999997</v>
      </c>
      <c r="E578" s="210">
        <f t="shared" si="32"/>
        <v>0.026307060059340616</v>
      </c>
      <c r="F578" s="143"/>
      <c r="G578" s="31"/>
    </row>
    <row r="579" spans="1:7" ht="12.75" customHeight="1">
      <c r="A579" s="187">
        <v>9</v>
      </c>
      <c r="B579" s="201" t="s">
        <v>164</v>
      </c>
      <c r="C579" s="145">
        <v>556.73</v>
      </c>
      <c r="D579" s="145">
        <v>14.3</v>
      </c>
      <c r="E579" s="210">
        <f t="shared" si="32"/>
        <v>0.025685700429292475</v>
      </c>
      <c r="F579" s="143"/>
      <c r="G579" s="31"/>
    </row>
    <row r="580" spans="1:7" ht="12.75" customHeight="1">
      <c r="A580" s="187">
        <v>10</v>
      </c>
      <c r="B580" s="201" t="s">
        <v>165</v>
      </c>
      <c r="C580" s="145">
        <v>1107.85</v>
      </c>
      <c r="D580" s="145">
        <v>28.55</v>
      </c>
      <c r="E580" s="210">
        <f t="shared" si="32"/>
        <v>0.025770636819063955</v>
      </c>
      <c r="F580" s="143"/>
      <c r="G580" s="31"/>
    </row>
    <row r="581" spans="1:7" ht="12.75" customHeight="1">
      <c r="A581" s="187">
        <v>11</v>
      </c>
      <c r="B581" s="201" t="s">
        <v>166</v>
      </c>
      <c r="C581" s="145">
        <v>629.0899999999999</v>
      </c>
      <c r="D581" s="145">
        <v>15.76</v>
      </c>
      <c r="E581" s="210">
        <f t="shared" si="32"/>
        <v>0.025052059323785153</v>
      </c>
      <c r="F581" s="143"/>
      <c r="G581" s="31"/>
    </row>
    <row r="582" spans="1:7" ht="12.75" customHeight="1">
      <c r="A582" s="187">
        <v>12</v>
      </c>
      <c r="B582" s="201" t="s">
        <v>167</v>
      </c>
      <c r="C582" s="145">
        <v>663.9300000000001</v>
      </c>
      <c r="D582" s="145">
        <v>16.92</v>
      </c>
      <c r="E582" s="210">
        <f t="shared" si="32"/>
        <v>0.02548461434187339</v>
      </c>
      <c r="F582" s="143"/>
      <c r="G582" s="31"/>
    </row>
    <row r="583" spans="1:7" ht="12.75" customHeight="1">
      <c r="A583" s="187">
        <v>13</v>
      </c>
      <c r="B583" s="201" t="s">
        <v>168</v>
      </c>
      <c r="C583" s="145">
        <v>1043.4099999999999</v>
      </c>
      <c r="D583" s="145">
        <v>26.45</v>
      </c>
      <c r="E583" s="210">
        <f t="shared" si="32"/>
        <v>0.025349574951361406</v>
      </c>
      <c r="F583" s="143"/>
      <c r="G583" s="31"/>
    </row>
    <row r="584" spans="1:7" ht="12.75" customHeight="1">
      <c r="A584" s="187">
        <v>14</v>
      </c>
      <c r="B584" s="201" t="s">
        <v>169</v>
      </c>
      <c r="C584" s="145">
        <v>621.0999999999999</v>
      </c>
      <c r="D584" s="145">
        <v>15.690000000000001</v>
      </c>
      <c r="E584" s="210">
        <f t="shared" si="32"/>
        <v>0.02526163258734504</v>
      </c>
      <c r="F584" s="143"/>
      <c r="G584" s="31"/>
    </row>
    <row r="585" spans="1:7" ht="12.75" customHeight="1">
      <c r="A585" s="187">
        <v>15</v>
      </c>
      <c r="B585" s="201" t="s">
        <v>170</v>
      </c>
      <c r="C585" s="145">
        <v>1022.0999999999999</v>
      </c>
      <c r="D585" s="145">
        <v>26.45</v>
      </c>
      <c r="E585" s="210">
        <f t="shared" si="32"/>
        <v>0.025878094119949124</v>
      </c>
      <c r="F585" s="143"/>
      <c r="G585" s="31"/>
    </row>
    <row r="586" spans="1:7" ht="12.75" customHeight="1">
      <c r="A586" s="187">
        <v>16</v>
      </c>
      <c r="B586" s="201" t="s">
        <v>171</v>
      </c>
      <c r="C586" s="145">
        <v>1049.71</v>
      </c>
      <c r="D586" s="145">
        <v>27.759999999999998</v>
      </c>
      <c r="E586" s="210">
        <f t="shared" si="32"/>
        <v>0.026445399205494848</v>
      </c>
      <c r="F586" s="143"/>
      <c r="G586" s="31"/>
    </row>
    <row r="587" spans="1:7" ht="12.75" customHeight="1">
      <c r="A587" s="187">
        <v>17</v>
      </c>
      <c r="B587" s="201" t="s">
        <v>240</v>
      </c>
      <c r="C587" s="145">
        <v>247.08</v>
      </c>
      <c r="D587" s="145">
        <v>6.34</v>
      </c>
      <c r="E587" s="210">
        <f t="shared" si="32"/>
        <v>0.02565970535858831</v>
      </c>
      <c r="F587" s="143"/>
      <c r="G587" s="31"/>
    </row>
    <row r="588" spans="1:8" ht="12.75" customHeight="1">
      <c r="A588" s="187">
        <v>18</v>
      </c>
      <c r="B588" s="201" t="s">
        <v>172</v>
      </c>
      <c r="C588" s="158">
        <v>874.6</v>
      </c>
      <c r="D588" s="158">
        <v>21.950000000000003</v>
      </c>
      <c r="E588" s="210">
        <f t="shared" si="32"/>
        <v>0.025097187285616284</v>
      </c>
      <c r="F588" s="143"/>
      <c r="G588" s="31"/>
      <c r="H588" s="10" t="s">
        <v>11</v>
      </c>
    </row>
    <row r="589" spans="1:7" ht="12.75" customHeight="1">
      <c r="A589" s="187">
        <v>19</v>
      </c>
      <c r="B589" s="201" t="s">
        <v>173</v>
      </c>
      <c r="C589" s="158">
        <v>1313.0500000000002</v>
      </c>
      <c r="D589" s="158">
        <v>35.78</v>
      </c>
      <c r="E589" s="210">
        <f t="shared" si="32"/>
        <v>0.027249533528806973</v>
      </c>
      <c r="F589" s="143"/>
      <c r="G589" s="31" t="s">
        <v>11</v>
      </c>
    </row>
    <row r="590" spans="1:7" ht="12.75" customHeight="1">
      <c r="A590" s="187">
        <v>20</v>
      </c>
      <c r="B590" s="201" t="s">
        <v>241</v>
      </c>
      <c r="C590" s="158">
        <v>795.74</v>
      </c>
      <c r="D590" s="158">
        <v>20.81</v>
      </c>
      <c r="E590" s="210">
        <f t="shared" si="32"/>
        <v>0.026151758111946113</v>
      </c>
      <c r="F590" s="143"/>
      <c r="G590" s="31"/>
    </row>
    <row r="591" spans="1:7" ht="12.75" customHeight="1">
      <c r="A591" s="187">
        <v>21</v>
      </c>
      <c r="B591" s="201" t="s">
        <v>174</v>
      </c>
      <c r="C591" s="158">
        <v>667.0899999999999</v>
      </c>
      <c r="D591" s="158">
        <v>17.03</v>
      </c>
      <c r="E591" s="210">
        <f t="shared" si="32"/>
        <v>0.025528789218846038</v>
      </c>
      <c r="F591" s="143"/>
      <c r="G591" s="31"/>
    </row>
    <row r="592" spans="1:7" ht="12.75" customHeight="1">
      <c r="A592" s="187">
        <v>22</v>
      </c>
      <c r="B592" s="201" t="s">
        <v>175</v>
      </c>
      <c r="C592" s="158">
        <v>1333.63</v>
      </c>
      <c r="D592" s="158">
        <v>36.16</v>
      </c>
      <c r="E592" s="210">
        <f t="shared" si="32"/>
        <v>0.027113967142310832</v>
      </c>
      <c r="F592" s="143"/>
      <c r="G592" s="31"/>
    </row>
    <row r="593" spans="1:7" ht="12.75" customHeight="1">
      <c r="A593" s="187">
        <v>23</v>
      </c>
      <c r="B593" s="201" t="s">
        <v>176</v>
      </c>
      <c r="C593" s="158">
        <v>429.90999999999997</v>
      </c>
      <c r="D593" s="158">
        <v>11.280000000000001</v>
      </c>
      <c r="E593" s="210">
        <f t="shared" si="32"/>
        <v>0.02623804982438185</v>
      </c>
      <c r="F593" s="143"/>
      <c r="G593" s="31"/>
    </row>
    <row r="594" spans="1:7" ht="12.75" customHeight="1">
      <c r="A594" s="187">
        <v>24</v>
      </c>
      <c r="B594" s="201" t="s">
        <v>177</v>
      </c>
      <c r="C594" s="158">
        <v>427.2</v>
      </c>
      <c r="D594" s="158">
        <v>11.8</v>
      </c>
      <c r="E594" s="210">
        <f t="shared" si="32"/>
        <v>0.02762172284644195</v>
      </c>
      <c r="F594" s="143"/>
      <c r="G594" s="31"/>
    </row>
    <row r="595" spans="1:7" ht="12.75" customHeight="1">
      <c r="A595" s="187">
        <v>25</v>
      </c>
      <c r="B595" s="201" t="s">
        <v>178</v>
      </c>
      <c r="C595" s="158">
        <v>1895.8500000000001</v>
      </c>
      <c r="D595" s="158">
        <v>49.49</v>
      </c>
      <c r="E595" s="210">
        <f t="shared" si="32"/>
        <v>0.02610438589550861</v>
      </c>
      <c r="F595" s="143"/>
      <c r="G595" s="31"/>
    </row>
    <row r="596" spans="1:7" ht="12.75" customHeight="1">
      <c r="A596" s="187">
        <v>26</v>
      </c>
      <c r="B596" s="201" t="s">
        <v>179</v>
      </c>
      <c r="C596" s="158">
        <v>1466.21</v>
      </c>
      <c r="D596" s="158">
        <v>39.28</v>
      </c>
      <c r="E596" s="210">
        <f t="shared" si="32"/>
        <v>0.026790159663349723</v>
      </c>
      <c r="F596" s="143"/>
      <c r="G596" s="31"/>
    </row>
    <row r="597" spans="1:7" ht="12.75" customHeight="1">
      <c r="A597" s="187">
        <v>27</v>
      </c>
      <c r="B597" s="201" t="s">
        <v>180</v>
      </c>
      <c r="C597" s="158">
        <v>1010.3599999999999</v>
      </c>
      <c r="D597" s="158">
        <v>27.9</v>
      </c>
      <c r="E597" s="210">
        <f t="shared" si="32"/>
        <v>0.0276139197909656</v>
      </c>
      <c r="F597" s="143"/>
      <c r="G597" s="31"/>
    </row>
    <row r="598" spans="1:7" ht="12.75" customHeight="1">
      <c r="A598" s="187">
        <v>28</v>
      </c>
      <c r="B598" s="201" t="s">
        <v>181</v>
      </c>
      <c r="C598" s="158">
        <v>793.68</v>
      </c>
      <c r="D598" s="158">
        <v>19.68</v>
      </c>
      <c r="E598" s="210">
        <f t="shared" si="32"/>
        <v>0.024795887511339584</v>
      </c>
      <c r="F598" s="143"/>
      <c r="G598" s="31"/>
    </row>
    <row r="599" spans="1:7" ht="12.75" customHeight="1">
      <c r="A599" s="187">
        <v>29</v>
      </c>
      <c r="B599" s="201" t="s">
        <v>182</v>
      </c>
      <c r="C599" s="158">
        <v>1201.6799999999998</v>
      </c>
      <c r="D599" s="158">
        <v>31.32</v>
      </c>
      <c r="E599" s="210">
        <f t="shared" si="32"/>
        <v>0.026063511084481728</v>
      </c>
      <c r="F599" s="143"/>
      <c r="G599" s="31"/>
    </row>
    <row r="600" spans="1:7" ht="12.75" customHeight="1">
      <c r="A600" s="187">
        <v>30</v>
      </c>
      <c r="B600" s="201" t="s">
        <v>183</v>
      </c>
      <c r="C600" s="158">
        <v>600.94</v>
      </c>
      <c r="D600" s="158">
        <v>15.44</v>
      </c>
      <c r="E600" s="210">
        <f t="shared" si="32"/>
        <v>0.025693080840017302</v>
      </c>
      <c r="F600" s="143"/>
      <c r="G600" s="31"/>
    </row>
    <row r="601" spans="1:7" ht="12.75" customHeight="1">
      <c r="A601" s="187">
        <v>31</v>
      </c>
      <c r="B601" s="201" t="s">
        <v>184</v>
      </c>
      <c r="C601" s="158">
        <v>454.89</v>
      </c>
      <c r="D601" s="158">
        <v>12.01</v>
      </c>
      <c r="E601" s="210">
        <f t="shared" si="32"/>
        <v>0.026401987293631426</v>
      </c>
      <c r="F601" s="143"/>
      <c r="G601" s="31"/>
    </row>
    <row r="602" spans="1:7" ht="12.75" customHeight="1">
      <c r="A602" s="187">
        <v>32</v>
      </c>
      <c r="B602" s="201" t="s">
        <v>185</v>
      </c>
      <c r="C602" s="158">
        <v>571.81</v>
      </c>
      <c r="D602" s="158">
        <v>15.469999999999999</v>
      </c>
      <c r="E602" s="210">
        <f t="shared" si="32"/>
        <v>0.02705444116052535</v>
      </c>
      <c r="F602" s="143"/>
      <c r="G602" s="31"/>
    </row>
    <row r="603" spans="1:7" ht="12.75" customHeight="1">
      <c r="A603" s="187">
        <v>33</v>
      </c>
      <c r="B603" s="201" t="s">
        <v>186</v>
      </c>
      <c r="C603" s="158">
        <v>569.16</v>
      </c>
      <c r="D603" s="158">
        <v>15.17</v>
      </c>
      <c r="E603" s="210">
        <f t="shared" si="32"/>
        <v>0.02665331365521119</v>
      </c>
      <c r="F603" s="143"/>
      <c r="G603" s="31"/>
    </row>
    <row r="604" spans="1:7" ht="12.75" customHeight="1">
      <c r="A604" s="34"/>
      <c r="B604" s="1" t="s">
        <v>26</v>
      </c>
      <c r="C604" s="159">
        <v>28499.789999999997</v>
      </c>
      <c r="D604" s="159">
        <v>748.21</v>
      </c>
      <c r="E604" s="259">
        <f t="shared" si="32"/>
        <v>0.02625317590059436</v>
      </c>
      <c r="F604" s="42"/>
      <c r="G604" s="31"/>
    </row>
    <row r="605" spans="1:7" ht="14.25">
      <c r="A605" s="93"/>
      <c r="B605" s="73"/>
      <c r="C605" s="94"/>
      <c r="D605" s="94"/>
      <c r="E605" s="95"/>
      <c r="F605" s="76"/>
      <c r="G605" s="96"/>
    </row>
    <row r="606" spans="1:7" ht="14.25">
      <c r="A606" s="9" t="s">
        <v>232</v>
      </c>
      <c r="B606" s="48"/>
      <c r="C606" s="58"/>
      <c r="D606" s="48"/>
      <c r="E606" s="48"/>
      <c r="F606" s="48"/>
      <c r="G606" s="96"/>
    </row>
    <row r="607" spans="1:5" ht="14.25">
      <c r="A607" s="48"/>
      <c r="B607" s="48"/>
      <c r="C607" s="48"/>
      <c r="D607" s="48"/>
      <c r="E607" s="59" t="s">
        <v>121</v>
      </c>
    </row>
    <row r="608" spans="1:7" ht="51" customHeight="1">
      <c r="A608" s="60" t="s">
        <v>36</v>
      </c>
      <c r="B608" s="60" t="s">
        <v>37</v>
      </c>
      <c r="C608" s="61" t="s">
        <v>138</v>
      </c>
      <c r="D608" s="61" t="s">
        <v>233</v>
      </c>
      <c r="E608" s="61" t="s">
        <v>135</v>
      </c>
      <c r="F608" s="63"/>
      <c r="G608" s="64"/>
    </row>
    <row r="609" spans="1:7" ht="18" customHeight="1">
      <c r="A609" s="60">
        <v>1</v>
      </c>
      <c r="B609" s="60">
        <v>2</v>
      </c>
      <c r="C609" s="61">
        <v>3</v>
      </c>
      <c r="D609" s="61">
        <v>4</v>
      </c>
      <c r="E609" s="61">
        <v>5</v>
      </c>
      <c r="F609" s="63"/>
      <c r="G609" s="64"/>
    </row>
    <row r="610" spans="1:7" ht="12.75" customHeight="1">
      <c r="A610" s="187">
        <v>1</v>
      </c>
      <c r="B610" s="201" t="s">
        <v>156</v>
      </c>
      <c r="C610" s="145">
        <v>840.23</v>
      </c>
      <c r="D610" s="158">
        <v>212.78999999999996</v>
      </c>
      <c r="E610" s="148">
        <f aca="true" t="shared" si="33" ref="E610:E643">D610/C610</f>
        <v>0.2532520857384287</v>
      </c>
      <c r="F610" s="143"/>
      <c r="G610" s="31"/>
    </row>
    <row r="611" spans="1:7" ht="12.75" customHeight="1">
      <c r="A611" s="187">
        <v>2</v>
      </c>
      <c r="B611" s="201" t="s">
        <v>157</v>
      </c>
      <c r="C611" s="145">
        <v>925.16</v>
      </c>
      <c r="D611" s="158">
        <v>217.54000000000002</v>
      </c>
      <c r="E611" s="148">
        <f t="shared" si="33"/>
        <v>0.23513770591032906</v>
      </c>
      <c r="F611" s="143"/>
      <c r="G611" s="31"/>
    </row>
    <row r="612" spans="1:7" ht="12.75" customHeight="1">
      <c r="A612" s="187">
        <v>3</v>
      </c>
      <c r="B612" s="201" t="s">
        <v>158</v>
      </c>
      <c r="C612" s="145">
        <v>1953.29</v>
      </c>
      <c r="D612" s="158">
        <v>494.10000000000014</v>
      </c>
      <c r="E612" s="148">
        <f t="shared" si="33"/>
        <v>0.25295783012251133</v>
      </c>
      <c r="F612" s="143"/>
      <c r="G612" s="31"/>
    </row>
    <row r="613" spans="1:7" ht="12.75" customHeight="1">
      <c r="A613" s="187">
        <v>4</v>
      </c>
      <c r="B613" s="201" t="s">
        <v>159</v>
      </c>
      <c r="C613" s="145">
        <v>745.1700000000001</v>
      </c>
      <c r="D613" s="158">
        <v>184.46999999999997</v>
      </c>
      <c r="E613" s="148">
        <f t="shared" si="33"/>
        <v>0.24755424936591644</v>
      </c>
      <c r="F613" s="143"/>
      <c r="G613" s="31"/>
    </row>
    <row r="614" spans="1:7" ht="12.75" customHeight="1">
      <c r="A614" s="187">
        <v>5</v>
      </c>
      <c r="B614" s="201" t="s">
        <v>160</v>
      </c>
      <c r="C614" s="145">
        <v>473.53</v>
      </c>
      <c r="D614" s="158">
        <v>117.54999999999998</v>
      </c>
      <c r="E614" s="148">
        <f t="shared" si="33"/>
        <v>0.2482419276497793</v>
      </c>
      <c r="F614" s="143"/>
      <c r="G614" s="31"/>
    </row>
    <row r="615" spans="1:7" ht="12.75" customHeight="1">
      <c r="A615" s="187">
        <v>6</v>
      </c>
      <c r="B615" s="201" t="s">
        <v>161</v>
      </c>
      <c r="C615" s="145">
        <v>304.36</v>
      </c>
      <c r="D615" s="158">
        <v>69.75000000000003</v>
      </c>
      <c r="E615" s="148">
        <f t="shared" si="33"/>
        <v>0.22916940465238542</v>
      </c>
      <c r="F615" s="143"/>
      <c r="G615" s="31"/>
    </row>
    <row r="616" spans="1:7" ht="12.75" customHeight="1">
      <c r="A616" s="187">
        <v>7</v>
      </c>
      <c r="B616" s="201" t="s">
        <v>162</v>
      </c>
      <c r="C616" s="145">
        <v>825.99</v>
      </c>
      <c r="D616" s="158">
        <v>204.21000000000004</v>
      </c>
      <c r="E616" s="148">
        <f t="shared" si="33"/>
        <v>0.2472305960120583</v>
      </c>
      <c r="F616" s="143"/>
      <c r="G616" s="31"/>
    </row>
    <row r="617" spans="1:7" ht="12.75" customHeight="1">
      <c r="A617" s="187">
        <v>8</v>
      </c>
      <c r="B617" s="201" t="s">
        <v>163</v>
      </c>
      <c r="C617" s="145">
        <v>1085.26</v>
      </c>
      <c r="D617" s="158">
        <v>267.0099999999999</v>
      </c>
      <c r="E617" s="148">
        <f t="shared" si="33"/>
        <v>0.24603320863203276</v>
      </c>
      <c r="F617" s="143"/>
      <c r="G617" s="31"/>
    </row>
    <row r="618" spans="1:7" ht="12.75" customHeight="1">
      <c r="A618" s="187">
        <v>9</v>
      </c>
      <c r="B618" s="201" t="s">
        <v>164</v>
      </c>
      <c r="C618" s="145">
        <v>556.73</v>
      </c>
      <c r="D618" s="158">
        <v>136.28</v>
      </c>
      <c r="E618" s="148">
        <f t="shared" si="33"/>
        <v>0.2447865212939845</v>
      </c>
      <c r="F618" s="143"/>
      <c r="G618" s="31"/>
    </row>
    <row r="619" spans="1:7" ht="12.75" customHeight="1">
      <c r="A619" s="187">
        <v>10</v>
      </c>
      <c r="B619" s="201" t="s">
        <v>165</v>
      </c>
      <c r="C619" s="145">
        <v>1107.85</v>
      </c>
      <c r="D619" s="158">
        <v>267.75</v>
      </c>
      <c r="E619" s="148">
        <f t="shared" si="33"/>
        <v>0.24168434354831433</v>
      </c>
      <c r="F619" s="143"/>
      <c r="G619" s="31"/>
    </row>
    <row r="620" spans="1:7" ht="12.75" customHeight="1">
      <c r="A620" s="187">
        <v>11</v>
      </c>
      <c r="B620" s="201" t="s">
        <v>166</v>
      </c>
      <c r="C620" s="145">
        <v>629.0899999999999</v>
      </c>
      <c r="D620" s="158">
        <v>144.42000000000002</v>
      </c>
      <c r="E620" s="148">
        <f t="shared" si="33"/>
        <v>0.22956969590996523</v>
      </c>
      <c r="F620" s="143"/>
      <c r="G620" s="31"/>
    </row>
    <row r="621" spans="1:7" ht="12.75" customHeight="1">
      <c r="A621" s="187">
        <v>12</v>
      </c>
      <c r="B621" s="201" t="s">
        <v>167</v>
      </c>
      <c r="C621" s="145">
        <v>663.9300000000001</v>
      </c>
      <c r="D621" s="158">
        <v>157.96999999999994</v>
      </c>
      <c r="E621" s="148">
        <f t="shared" si="33"/>
        <v>0.2379317096681878</v>
      </c>
      <c r="F621" s="143"/>
      <c r="G621" s="31"/>
    </row>
    <row r="622" spans="1:7" ht="12.75" customHeight="1">
      <c r="A622" s="187">
        <v>13</v>
      </c>
      <c r="B622" s="201" t="s">
        <v>168</v>
      </c>
      <c r="C622" s="145">
        <v>1043.4099999999999</v>
      </c>
      <c r="D622" s="158">
        <v>248.05999999999995</v>
      </c>
      <c r="E622" s="148">
        <f t="shared" si="33"/>
        <v>0.23773971880660524</v>
      </c>
      <c r="F622" s="143"/>
      <c r="G622" s="31"/>
    </row>
    <row r="623" spans="1:7" ht="12.75" customHeight="1">
      <c r="A623" s="187">
        <v>14</v>
      </c>
      <c r="B623" s="201" t="s">
        <v>169</v>
      </c>
      <c r="C623" s="145">
        <v>621.0999999999999</v>
      </c>
      <c r="D623" s="158">
        <v>148.89999999999998</v>
      </c>
      <c r="E623" s="148">
        <f t="shared" si="33"/>
        <v>0.23973595234261794</v>
      </c>
      <c r="F623" s="143"/>
      <c r="G623" s="31"/>
    </row>
    <row r="624" spans="1:7" ht="12.75" customHeight="1">
      <c r="A624" s="187">
        <v>15</v>
      </c>
      <c r="B624" s="201" t="s">
        <v>170</v>
      </c>
      <c r="C624" s="145">
        <v>1022.0999999999999</v>
      </c>
      <c r="D624" s="158">
        <v>249.66999999999996</v>
      </c>
      <c r="E624" s="148">
        <f t="shared" si="33"/>
        <v>0.24427159769102827</v>
      </c>
      <c r="F624" s="143"/>
      <c r="G624" s="31"/>
    </row>
    <row r="625" spans="1:7" ht="12.75" customHeight="1">
      <c r="A625" s="187">
        <v>16</v>
      </c>
      <c r="B625" s="201" t="s">
        <v>171</v>
      </c>
      <c r="C625" s="145">
        <v>1049.71</v>
      </c>
      <c r="D625" s="158">
        <v>262.59000000000003</v>
      </c>
      <c r="E625" s="148">
        <f t="shared" si="33"/>
        <v>0.2501548046603348</v>
      </c>
      <c r="F625" s="143"/>
      <c r="G625" s="31"/>
    </row>
    <row r="626" spans="1:7" ht="12.75" customHeight="1">
      <c r="A626" s="187">
        <v>17</v>
      </c>
      <c r="B626" s="201" t="s">
        <v>240</v>
      </c>
      <c r="C626" s="145">
        <v>247.08</v>
      </c>
      <c r="D626" s="158">
        <v>58.19000000000002</v>
      </c>
      <c r="E626" s="148">
        <f t="shared" si="33"/>
        <v>0.23551076574388868</v>
      </c>
      <c r="F626" s="143"/>
      <c r="G626" s="31"/>
    </row>
    <row r="627" spans="1:8" ht="12.75" customHeight="1">
      <c r="A627" s="187">
        <v>18</v>
      </c>
      <c r="B627" s="201" t="s">
        <v>172</v>
      </c>
      <c r="C627" s="158">
        <v>874.6</v>
      </c>
      <c r="D627" s="158">
        <v>206.04000000000002</v>
      </c>
      <c r="E627" s="148">
        <f t="shared" si="33"/>
        <v>0.23558198033386693</v>
      </c>
      <c r="F627" s="143"/>
      <c r="G627" s="31"/>
      <c r="H627" s="10" t="s">
        <v>11</v>
      </c>
    </row>
    <row r="628" spans="1:7" ht="12.75" customHeight="1">
      <c r="A628" s="187">
        <v>19</v>
      </c>
      <c r="B628" s="201" t="s">
        <v>173</v>
      </c>
      <c r="C628" s="158">
        <v>1313.0500000000002</v>
      </c>
      <c r="D628" s="158">
        <v>337.19</v>
      </c>
      <c r="E628" s="148">
        <f t="shared" si="33"/>
        <v>0.2567990556338296</v>
      </c>
      <c r="F628" s="143"/>
      <c r="G628" s="31"/>
    </row>
    <row r="629" spans="1:7" ht="12.75" customHeight="1">
      <c r="A629" s="187">
        <v>20</v>
      </c>
      <c r="B629" s="201" t="s">
        <v>241</v>
      </c>
      <c r="C629" s="158">
        <v>795.74</v>
      </c>
      <c r="D629" s="158">
        <v>195.69</v>
      </c>
      <c r="E629" s="148">
        <f t="shared" si="33"/>
        <v>0.24592203483549901</v>
      </c>
      <c r="F629" s="143"/>
      <c r="G629" s="31"/>
    </row>
    <row r="630" spans="1:7" ht="12.75" customHeight="1">
      <c r="A630" s="187">
        <v>21</v>
      </c>
      <c r="B630" s="201" t="s">
        <v>174</v>
      </c>
      <c r="C630" s="158">
        <v>667.0899999999999</v>
      </c>
      <c r="D630" s="158">
        <v>158.74999999999994</v>
      </c>
      <c r="E630" s="148">
        <f t="shared" si="33"/>
        <v>0.23797388658202037</v>
      </c>
      <c r="F630" s="143"/>
      <c r="G630" s="31"/>
    </row>
    <row r="631" spans="1:7" ht="12.75" customHeight="1">
      <c r="A631" s="187">
        <v>22</v>
      </c>
      <c r="B631" s="201" t="s">
        <v>175</v>
      </c>
      <c r="C631" s="158">
        <v>1333.63</v>
      </c>
      <c r="D631" s="158">
        <v>340.27</v>
      </c>
      <c r="E631" s="148">
        <f t="shared" si="33"/>
        <v>0.25514573007505825</v>
      </c>
      <c r="F631" s="143"/>
      <c r="G631" s="31"/>
    </row>
    <row r="632" spans="1:7" ht="12.75" customHeight="1">
      <c r="A632" s="187">
        <v>23</v>
      </c>
      <c r="B632" s="201" t="s">
        <v>176</v>
      </c>
      <c r="C632" s="158">
        <v>429.90999999999997</v>
      </c>
      <c r="D632" s="158">
        <v>107.53999999999999</v>
      </c>
      <c r="E632" s="148">
        <f t="shared" si="33"/>
        <v>0.2501453792654276</v>
      </c>
      <c r="F632" s="143"/>
      <c r="G632" s="31"/>
    </row>
    <row r="633" spans="1:7" ht="12.75" customHeight="1">
      <c r="A633" s="187">
        <v>24</v>
      </c>
      <c r="B633" s="201" t="s">
        <v>177</v>
      </c>
      <c r="C633" s="158">
        <v>427.2</v>
      </c>
      <c r="D633" s="158">
        <v>110.68000000000004</v>
      </c>
      <c r="E633" s="148">
        <f t="shared" si="33"/>
        <v>0.2590823970037454</v>
      </c>
      <c r="F633" s="143"/>
      <c r="G633" s="31"/>
    </row>
    <row r="634" spans="1:7" ht="12.75" customHeight="1">
      <c r="A634" s="187">
        <v>25</v>
      </c>
      <c r="B634" s="201" t="s">
        <v>178</v>
      </c>
      <c r="C634" s="158">
        <v>1895.8500000000001</v>
      </c>
      <c r="D634" s="158">
        <v>467.2500000000001</v>
      </c>
      <c r="E634" s="148">
        <f t="shared" si="33"/>
        <v>0.2464593717857426</v>
      </c>
      <c r="F634" s="143"/>
      <c r="G634" s="31"/>
    </row>
    <row r="635" spans="1:7" ht="12.75" customHeight="1">
      <c r="A635" s="187">
        <v>26</v>
      </c>
      <c r="B635" s="201" t="s">
        <v>179</v>
      </c>
      <c r="C635" s="158">
        <v>1466.21</v>
      </c>
      <c r="D635" s="158">
        <v>370.0999999999999</v>
      </c>
      <c r="E635" s="148">
        <f t="shared" si="33"/>
        <v>0.25241950334535973</v>
      </c>
      <c r="F635" s="143"/>
      <c r="G635" s="31"/>
    </row>
    <row r="636" spans="1:7" ht="12.75" customHeight="1">
      <c r="A636" s="187">
        <v>27</v>
      </c>
      <c r="B636" s="201" t="s">
        <v>180</v>
      </c>
      <c r="C636" s="158">
        <v>1010.3599999999999</v>
      </c>
      <c r="D636" s="158">
        <v>265.22</v>
      </c>
      <c r="E636" s="148">
        <f t="shared" si="33"/>
        <v>0.2625004948731146</v>
      </c>
      <c r="F636" s="143"/>
      <c r="G636" s="31"/>
    </row>
    <row r="637" spans="1:7" ht="12.75" customHeight="1">
      <c r="A637" s="187">
        <v>28</v>
      </c>
      <c r="B637" s="201" t="s">
        <v>181</v>
      </c>
      <c r="C637" s="158">
        <v>793.68</v>
      </c>
      <c r="D637" s="158">
        <v>185.02000000000007</v>
      </c>
      <c r="E637" s="148">
        <f t="shared" si="33"/>
        <v>0.23311662130833596</v>
      </c>
      <c r="F637" s="143"/>
      <c r="G637" s="31"/>
    </row>
    <row r="638" spans="1:7" ht="12.75" customHeight="1">
      <c r="A638" s="187">
        <v>29</v>
      </c>
      <c r="B638" s="201" t="s">
        <v>182</v>
      </c>
      <c r="C638" s="158">
        <v>1201.6799999999998</v>
      </c>
      <c r="D638" s="158">
        <v>294.05999999999995</v>
      </c>
      <c r="E638" s="148">
        <f t="shared" si="33"/>
        <v>0.24470740962652285</v>
      </c>
      <c r="F638" s="143"/>
      <c r="G638" s="31"/>
    </row>
    <row r="639" spans="1:7" ht="12.75" customHeight="1">
      <c r="A639" s="187">
        <v>30</v>
      </c>
      <c r="B639" s="201" t="s">
        <v>183</v>
      </c>
      <c r="C639" s="158">
        <v>600.94</v>
      </c>
      <c r="D639" s="158">
        <v>145.17</v>
      </c>
      <c r="E639" s="148">
        <f t="shared" si="33"/>
        <v>0.24157153792391914</v>
      </c>
      <c r="F639" s="143"/>
      <c r="G639" s="31"/>
    </row>
    <row r="640" spans="1:7" ht="12.75" customHeight="1">
      <c r="A640" s="187">
        <v>31</v>
      </c>
      <c r="B640" s="201" t="s">
        <v>184</v>
      </c>
      <c r="C640" s="158">
        <v>454.89</v>
      </c>
      <c r="D640" s="158">
        <v>112.60999999999999</v>
      </c>
      <c r="E640" s="148">
        <f t="shared" si="33"/>
        <v>0.24755435379981972</v>
      </c>
      <c r="F640" s="143"/>
      <c r="G640" s="31"/>
    </row>
    <row r="641" spans="1:7" ht="12.75" customHeight="1">
      <c r="A641" s="187">
        <v>32</v>
      </c>
      <c r="B641" s="201" t="s">
        <v>185</v>
      </c>
      <c r="C641" s="158">
        <v>571.81</v>
      </c>
      <c r="D641" s="158">
        <v>145.43</v>
      </c>
      <c r="E641" s="148">
        <f t="shared" si="33"/>
        <v>0.2543327329007888</v>
      </c>
      <c r="F641" s="143"/>
      <c r="G641" s="31" t="s">
        <v>11</v>
      </c>
    </row>
    <row r="642" spans="1:7" ht="12.75" customHeight="1">
      <c r="A642" s="187">
        <v>33</v>
      </c>
      <c r="B642" s="201" t="s">
        <v>186</v>
      </c>
      <c r="C642" s="158">
        <v>569.16</v>
      </c>
      <c r="D642" s="158">
        <v>144.68</v>
      </c>
      <c r="E642" s="148">
        <f t="shared" si="33"/>
        <v>0.25419917070770964</v>
      </c>
      <c r="F642" s="143"/>
      <c r="G642" s="31" t="s">
        <v>11</v>
      </c>
    </row>
    <row r="643" spans="1:7" ht="12.75" customHeight="1">
      <c r="A643" s="34"/>
      <c r="B643" s="1" t="s">
        <v>26</v>
      </c>
      <c r="C643" s="159">
        <v>28499.789999999997</v>
      </c>
      <c r="D643" s="159">
        <v>7026.949999999999</v>
      </c>
      <c r="E643" s="147">
        <f t="shared" si="33"/>
        <v>0.24656146589150305</v>
      </c>
      <c r="F643" s="42" t="s">
        <v>11</v>
      </c>
      <c r="G643" s="31"/>
    </row>
    <row r="644" spans="1:7" ht="24.75" customHeight="1">
      <c r="A644" s="47" t="s">
        <v>140</v>
      </c>
      <c r="B644" s="48"/>
      <c r="C644" s="48"/>
      <c r="D644" s="48"/>
      <c r="E644" s="48"/>
      <c r="F644" s="48"/>
      <c r="G644" s="48"/>
    </row>
    <row r="645" ht="21" customHeight="1">
      <c r="E645" s="59" t="s">
        <v>121</v>
      </c>
    </row>
    <row r="646" spans="1:6" ht="14.25">
      <c r="A646" s="49" t="s">
        <v>38</v>
      </c>
      <c r="B646" s="271" t="s">
        <v>236</v>
      </c>
      <c r="C646" s="49" t="s">
        <v>53</v>
      </c>
      <c r="D646" s="68" t="s">
        <v>41</v>
      </c>
      <c r="E646" s="49" t="s">
        <v>42</v>
      </c>
      <c r="F646" s="257"/>
    </row>
    <row r="647" spans="1:6" ht="14.25">
      <c r="A647" s="69">
        <f>C643</f>
        <v>28499.789999999997</v>
      </c>
      <c r="B647" s="69">
        <f>D686</f>
        <v>748.21</v>
      </c>
      <c r="C647" s="69">
        <f>E686</f>
        <v>24383.869999999995</v>
      </c>
      <c r="D647" s="69">
        <f>B647+C647</f>
        <v>25132.079999999994</v>
      </c>
      <c r="E647" s="71">
        <f>D647/A647</f>
        <v>0.8818338661442767</v>
      </c>
      <c r="F647" s="56"/>
    </row>
    <row r="648" spans="1:7" ht="14.25">
      <c r="A648" s="93"/>
      <c r="B648" s="73"/>
      <c r="C648" s="74"/>
      <c r="D648" s="74"/>
      <c r="E648" s="75"/>
      <c r="F648" s="76"/>
      <c r="G648" s="77"/>
    </row>
    <row r="649" spans="1:7" ht="14.25">
      <c r="A649" s="9" t="s">
        <v>199</v>
      </c>
      <c r="B649" s="48"/>
      <c r="C649" s="58"/>
      <c r="D649" s="48"/>
      <c r="E649" s="48"/>
      <c r="F649" s="48"/>
      <c r="G649" s="48"/>
    </row>
    <row r="650" spans="1:7" ht="14.25">
      <c r="A650" s="48"/>
      <c r="B650" s="48"/>
      <c r="C650" s="48"/>
      <c r="D650" s="48"/>
      <c r="E650" s="48"/>
      <c r="F650" s="48"/>
      <c r="G650" s="59" t="s">
        <v>121</v>
      </c>
    </row>
    <row r="651" spans="1:7" ht="47.25" customHeight="1">
      <c r="A651" s="60" t="s">
        <v>36</v>
      </c>
      <c r="B651" s="60" t="s">
        <v>37</v>
      </c>
      <c r="C651" s="61" t="s">
        <v>141</v>
      </c>
      <c r="D651" s="61" t="s">
        <v>228</v>
      </c>
      <c r="E651" s="61" t="s">
        <v>54</v>
      </c>
      <c r="F651" s="61" t="s">
        <v>55</v>
      </c>
      <c r="G651" s="88" t="s">
        <v>56</v>
      </c>
    </row>
    <row r="652" spans="1:7" ht="13.5" customHeight="1">
      <c r="A652" s="60">
        <v>1</v>
      </c>
      <c r="B652" s="60">
        <v>2</v>
      </c>
      <c r="C652" s="61">
        <v>3</v>
      </c>
      <c r="D652" s="61">
        <v>4</v>
      </c>
      <c r="E652" s="61">
        <v>5</v>
      </c>
      <c r="F652" s="61">
        <v>6</v>
      </c>
      <c r="G652" s="88">
        <v>7</v>
      </c>
    </row>
    <row r="653" spans="1:7" ht="12.75" customHeight="1">
      <c r="A653" s="187">
        <v>1</v>
      </c>
      <c r="B653" s="201" t="s">
        <v>156</v>
      </c>
      <c r="C653" s="145">
        <v>840.23</v>
      </c>
      <c r="D653" s="158">
        <v>23.07</v>
      </c>
      <c r="E653" s="158">
        <v>754.88</v>
      </c>
      <c r="F653" s="152">
        <f aca="true" t="shared" si="34" ref="F653:F686">D653+E653</f>
        <v>777.95</v>
      </c>
      <c r="G653" s="160">
        <f aca="true" t="shared" si="35" ref="G653:G686">F653/C653</f>
        <v>0.9258774383204599</v>
      </c>
    </row>
    <row r="654" spans="1:7" ht="12.75" customHeight="1">
      <c r="A654" s="187">
        <v>2</v>
      </c>
      <c r="B654" s="201" t="s">
        <v>157</v>
      </c>
      <c r="C654" s="145">
        <v>925.16</v>
      </c>
      <c r="D654" s="158">
        <v>23.64</v>
      </c>
      <c r="E654" s="158">
        <v>774.06</v>
      </c>
      <c r="F654" s="152">
        <f t="shared" si="34"/>
        <v>797.6999999999999</v>
      </c>
      <c r="G654" s="160">
        <f t="shared" si="35"/>
        <v>0.862229236024039</v>
      </c>
    </row>
    <row r="655" spans="1:7" ht="12.75" customHeight="1">
      <c r="A655" s="187">
        <v>3</v>
      </c>
      <c r="B655" s="201" t="s">
        <v>158</v>
      </c>
      <c r="C655" s="145">
        <v>1953.29</v>
      </c>
      <c r="D655" s="158">
        <v>53.05</v>
      </c>
      <c r="E655" s="158">
        <v>1732.0900000000001</v>
      </c>
      <c r="F655" s="152">
        <f t="shared" si="34"/>
        <v>1785.14</v>
      </c>
      <c r="G655" s="160">
        <f t="shared" si="35"/>
        <v>0.9139144725053628</v>
      </c>
    </row>
    <row r="656" spans="1:7" ht="12.75" customHeight="1">
      <c r="A656" s="187">
        <v>4</v>
      </c>
      <c r="B656" s="201" t="s">
        <v>159</v>
      </c>
      <c r="C656" s="145">
        <v>745.1700000000001</v>
      </c>
      <c r="D656" s="158">
        <v>19.43</v>
      </c>
      <c r="E656" s="158">
        <v>631.78</v>
      </c>
      <c r="F656" s="152">
        <f t="shared" si="34"/>
        <v>651.2099999999999</v>
      </c>
      <c r="G656" s="160">
        <f t="shared" si="35"/>
        <v>0.8739079673094728</v>
      </c>
    </row>
    <row r="657" spans="1:7" ht="12.75" customHeight="1">
      <c r="A657" s="187">
        <v>5</v>
      </c>
      <c r="B657" s="201" t="s">
        <v>160</v>
      </c>
      <c r="C657" s="145">
        <v>473.53</v>
      </c>
      <c r="D657" s="158">
        <v>12.31</v>
      </c>
      <c r="E657" s="158">
        <v>399.75</v>
      </c>
      <c r="F657" s="152">
        <f t="shared" si="34"/>
        <v>412.06</v>
      </c>
      <c r="G657" s="160">
        <f t="shared" si="35"/>
        <v>0.8701877388972188</v>
      </c>
    </row>
    <row r="658" spans="1:7" ht="12.75" customHeight="1">
      <c r="A658" s="187">
        <v>6</v>
      </c>
      <c r="B658" s="201" t="s">
        <v>161</v>
      </c>
      <c r="C658" s="145">
        <v>304.36</v>
      </c>
      <c r="D658" s="158">
        <v>7.460000000000001</v>
      </c>
      <c r="E658" s="158">
        <v>243.55</v>
      </c>
      <c r="F658" s="152">
        <f t="shared" si="34"/>
        <v>251.01000000000002</v>
      </c>
      <c r="G658" s="160">
        <f t="shared" si="35"/>
        <v>0.8247141542909713</v>
      </c>
    </row>
    <row r="659" spans="1:7" ht="12.75" customHeight="1">
      <c r="A659" s="187">
        <v>7</v>
      </c>
      <c r="B659" s="201" t="s">
        <v>162</v>
      </c>
      <c r="C659" s="145">
        <v>825.99</v>
      </c>
      <c r="D659" s="158">
        <v>21.91</v>
      </c>
      <c r="E659" s="158">
        <v>715.3</v>
      </c>
      <c r="F659" s="152">
        <f t="shared" si="34"/>
        <v>737.2099999999999</v>
      </c>
      <c r="G659" s="160">
        <f t="shared" si="35"/>
        <v>0.8925168585576095</v>
      </c>
    </row>
    <row r="660" spans="1:7" ht="12.75" customHeight="1">
      <c r="A660" s="187">
        <v>8</v>
      </c>
      <c r="B660" s="201" t="s">
        <v>163</v>
      </c>
      <c r="C660" s="145">
        <v>1085.26</v>
      </c>
      <c r="D660" s="158">
        <v>28.549999999999997</v>
      </c>
      <c r="E660" s="158">
        <v>931.23</v>
      </c>
      <c r="F660" s="152">
        <f t="shared" si="34"/>
        <v>959.78</v>
      </c>
      <c r="G660" s="160">
        <f t="shared" si="35"/>
        <v>0.884377937084201</v>
      </c>
    </row>
    <row r="661" spans="1:7" ht="12.75" customHeight="1">
      <c r="A661" s="187">
        <v>9</v>
      </c>
      <c r="B661" s="201" t="s">
        <v>164</v>
      </c>
      <c r="C661" s="145">
        <v>556.73</v>
      </c>
      <c r="D661" s="158">
        <v>14.3</v>
      </c>
      <c r="E661" s="158">
        <v>464.40999999999997</v>
      </c>
      <c r="F661" s="152">
        <f t="shared" si="34"/>
        <v>478.71</v>
      </c>
      <c r="G661" s="160">
        <f t="shared" si="35"/>
        <v>0.859860255420042</v>
      </c>
    </row>
    <row r="662" spans="1:7" ht="12.75" customHeight="1">
      <c r="A662" s="187">
        <v>10</v>
      </c>
      <c r="B662" s="201" t="s">
        <v>165</v>
      </c>
      <c r="C662" s="145">
        <v>1107.85</v>
      </c>
      <c r="D662" s="158">
        <v>28.55</v>
      </c>
      <c r="E662" s="158">
        <v>930.89</v>
      </c>
      <c r="F662" s="152">
        <f t="shared" si="34"/>
        <v>959.4399999999999</v>
      </c>
      <c r="G662" s="160">
        <f t="shared" si="35"/>
        <v>0.8660378210046487</v>
      </c>
    </row>
    <row r="663" spans="1:7" ht="12.75" customHeight="1">
      <c r="A663" s="187">
        <v>11</v>
      </c>
      <c r="B663" s="201" t="s">
        <v>166</v>
      </c>
      <c r="C663" s="145">
        <v>629.0899999999999</v>
      </c>
      <c r="D663" s="158">
        <v>15.76</v>
      </c>
      <c r="E663" s="158">
        <v>516.47</v>
      </c>
      <c r="F663" s="152">
        <f t="shared" si="34"/>
        <v>532.23</v>
      </c>
      <c r="G663" s="160">
        <f t="shared" si="35"/>
        <v>0.8460315694097825</v>
      </c>
    </row>
    <row r="664" spans="1:7" ht="12.75" customHeight="1">
      <c r="A664" s="187">
        <v>12</v>
      </c>
      <c r="B664" s="201" t="s">
        <v>167</v>
      </c>
      <c r="C664" s="145">
        <v>663.9300000000001</v>
      </c>
      <c r="D664" s="158">
        <v>16.92</v>
      </c>
      <c r="E664" s="158">
        <v>552.16</v>
      </c>
      <c r="F664" s="152">
        <f t="shared" si="34"/>
        <v>569.0799999999999</v>
      </c>
      <c r="G664" s="160">
        <f t="shared" si="35"/>
        <v>0.8571385537631977</v>
      </c>
    </row>
    <row r="665" spans="1:7" ht="12.75" customHeight="1">
      <c r="A665" s="187">
        <v>13</v>
      </c>
      <c r="B665" s="201" t="s">
        <v>168</v>
      </c>
      <c r="C665" s="145">
        <v>1043.4099999999999</v>
      </c>
      <c r="D665" s="158">
        <v>26.45</v>
      </c>
      <c r="E665" s="158">
        <v>862</v>
      </c>
      <c r="F665" s="152">
        <f t="shared" si="34"/>
        <v>888.45</v>
      </c>
      <c r="G665" s="160">
        <f t="shared" si="35"/>
        <v>0.8514869514380734</v>
      </c>
    </row>
    <row r="666" spans="1:7" ht="12.75" customHeight="1">
      <c r="A666" s="187">
        <v>14</v>
      </c>
      <c r="B666" s="201" t="s">
        <v>169</v>
      </c>
      <c r="C666" s="145">
        <v>621.0999999999999</v>
      </c>
      <c r="D666" s="158">
        <v>15.690000000000001</v>
      </c>
      <c r="E666" s="158">
        <v>510.42999999999995</v>
      </c>
      <c r="F666" s="152">
        <f t="shared" si="34"/>
        <v>526.12</v>
      </c>
      <c r="G666" s="160">
        <f t="shared" si="35"/>
        <v>0.8470777652551925</v>
      </c>
    </row>
    <row r="667" spans="1:7" ht="12.75" customHeight="1">
      <c r="A667" s="187">
        <v>15</v>
      </c>
      <c r="B667" s="201" t="s">
        <v>170</v>
      </c>
      <c r="C667" s="145">
        <v>1022.0999999999999</v>
      </c>
      <c r="D667" s="158">
        <v>26.45</v>
      </c>
      <c r="E667" s="158">
        <v>861.03</v>
      </c>
      <c r="F667" s="152">
        <f t="shared" si="34"/>
        <v>887.48</v>
      </c>
      <c r="G667" s="160">
        <f t="shared" si="35"/>
        <v>0.868290773896879</v>
      </c>
    </row>
    <row r="668" spans="1:7" ht="12.75" customHeight="1">
      <c r="A668" s="187">
        <v>16</v>
      </c>
      <c r="B668" s="201" t="s">
        <v>171</v>
      </c>
      <c r="C668" s="145">
        <v>1049.71</v>
      </c>
      <c r="D668" s="158">
        <v>27.759999999999998</v>
      </c>
      <c r="E668" s="158">
        <v>903.11</v>
      </c>
      <c r="F668" s="152">
        <f t="shared" si="34"/>
        <v>930.87</v>
      </c>
      <c r="G668" s="160">
        <f t="shared" si="35"/>
        <v>0.8867877794819521</v>
      </c>
    </row>
    <row r="669" spans="1:7" ht="12.75" customHeight="1">
      <c r="A669" s="187">
        <v>17</v>
      </c>
      <c r="B669" s="201" t="s">
        <v>240</v>
      </c>
      <c r="C669" s="145">
        <v>247.08</v>
      </c>
      <c r="D669" s="158">
        <v>6.34</v>
      </c>
      <c r="E669" s="158">
        <v>207.94</v>
      </c>
      <c r="F669" s="152">
        <f t="shared" si="34"/>
        <v>214.28</v>
      </c>
      <c r="G669" s="160">
        <f t="shared" si="35"/>
        <v>0.8672494738546219</v>
      </c>
    </row>
    <row r="670" spans="1:7" ht="12.75" customHeight="1">
      <c r="A670" s="187">
        <v>18</v>
      </c>
      <c r="B670" s="201" t="s">
        <v>172</v>
      </c>
      <c r="C670" s="158">
        <v>874.6</v>
      </c>
      <c r="D670" s="158">
        <v>21.950000000000003</v>
      </c>
      <c r="E670" s="158">
        <v>715.2</v>
      </c>
      <c r="F670" s="152">
        <f t="shared" si="34"/>
        <v>737.1500000000001</v>
      </c>
      <c r="G670" s="160">
        <f t="shared" si="35"/>
        <v>0.8428424422593186</v>
      </c>
    </row>
    <row r="671" spans="1:7" ht="12.75" customHeight="1">
      <c r="A671" s="187">
        <v>19</v>
      </c>
      <c r="B671" s="201" t="s">
        <v>173</v>
      </c>
      <c r="C671" s="158">
        <v>1313.0500000000002</v>
      </c>
      <c r="D671" s="158">
        <v>35.78</v>
      </c>
      <c r="E671" s="158">
        <v>1164.97</v>
      </c>
      <c r="F671" s="152">
        <f aca="true" t="shared" si="36" ref="F671:F681">D671+E671</f>
        <v>1200.75</v>
      </c>
      <c r="G671" s="160">
        <f aca="true" t="shared" si="37" ref="G671:G681">F671/C671</f>
        <v>0.9144739347321121</v>
      </c>
    </row>
    <row r="672" spans="1:7" ht="12.75" customHeight="1">
      <c r="A672" s="187">
        <v>20</v>
      </c>
      <c r="B672" s="201" t="s">
        <v>241</v>
      </c>
      <c r="C672" s="158">
        <v>795.74</v>
      </c>
      <c r="D672" s="158">
        <v>20.81</v>
      </c>
      <c r="E672" s="158">
        <v>678.12</v>
      </c>
      <c r="F672" s="152">
        <f t="shared" si="36"/>
        <v>698.93</v>
      </c>
      <c r="G672" s="160">
        <f t="shared" si="37"/>
        <v>0.8783396586824842</v>
      </c>
    </row>
    <row r="673" spans="1:7" ht="12.75" customHeight="1">
      <c r="A673" s="187">
        <v>21</v>
      </c>
      <c r="B673" s="201" t="s">
        <v>174</v>
      </c>
      <c r="C673" s="158">
        <v>667.0899999999999</v>
      </c>
      <c r="D673" s="158">
        <v>17.03</v>
      </c>
      <c r="E673" s="158">
        <v>555.8599999999999</v>
      </c>
      <c r="F673" s="152">
        <f t="shared" si="36"/>
        <v>572.8899999999999</v>
      </c>
      <c r="G673" s="160">
        <f t="shared" si="37"/>
        <v>0.858789668560464</v>
      </c>
    </row>
    <row r="674" spans="1:7" ht="12.75" customHeight="1">
      <c r="A674" s="187">
        <v>22</v>
      </c>
      <c r="B674" s="201" t="s">
        <v>175</v>
      </c>
      <c r="C674" s="158">
        <v>1333.63</v>
      </c>
      <c r="D674" s="158">
        <v>36.16</v>
      </c>
      <c r="E674" s="158">
        <v>1177.74</v>
      </c>
      <c r="F674" s="152">
        <f t="shared" si="36"/>
        <v>1213.9</v>
      </c>
      <c r="G674" s="160">
        <f t="shared" si="37"/>
        <v>0.9102224754992014</v>
      </c>
    </row>
    <row r="675" spans="1:7" ht="12.75" customHeight="1">
      <c r="A675" s="187">
        <v>23</v>
      </c>
      <c r="B675" s="201" t="s">
        <v>176</v>
      </c>
      <c r="C675" s="158">
        <v>429.90999999999997</v>
      </c>
      <c r="D675" s="158">
        <v>11.280000000000001</v>
      </c>
      <c r="E675" s="158">
        <v>366.59000000000003</v>
      </c>
      <c r="F675" s="152">
        <f t="shared" si="36"/>
        <v>377.87</v>
      </c>
      <c r="G675" s="160">
        <f t="shared" si="37"/>
        <v>0.8789514084343235</v>
      </c>
    </row>
    <row r="676" spans="1:7" ht="12.75" customHeight="1">
      <c r="A676" s="187">
        <v>24</v>
      </c>
      <c r="B676" s="201" t="s">
        <v>177</v>
      </c>
      <c r="C676" s="158">
        <v>427.2</v>
      </c>
      <c r="D676" s="158">
        <v>11.8</v>
      </c>
      <c r="E676" s="158">
        <v>384.42</v>
      </c>
      <c r="F676" s="152">
        <f t="shared" si="36"/>
        <v>396.22</v>
      </c>
      <c r="G676" s="160">
        <f t="shared" si="37"/>
        <v>0.9274812734082398</v>
      </c>
    </row>
    <row r="677" spans="1:7" ht="12.75" customHeight="1">
      <c r="A677" s="187">
        <v>25</v>
      </c>
      <c r="B677" s="201" t="s">
        <v>178</v>
      </c>
      <c r="C677" s="158">
        <v>1895.8500000000001</v>
      </c>
      <c r="D677" s="158">
        <v>49.49</v>
      </c>
      <c r="E677" s="158">
        <v>1610.91</v>
      </c>
      <c r="F677" s="152">
        <f t="shared" si="36"/>
        <v>1660.4</v>
      </c>
      <c r="G677" s="160">
        <f t="shared" si="37"/>
        <v>0.875807685207163</v>
      </c>
    </row>
    <row r="678" spans="1:7" ht="12.75" customHeight="1">
      <c r="A678" s="187">
        <v>26</v>
      </c>
      <c r="B678" s="201" t="s">
        <v>179</v>
      </c>
      <c r="C678" s="158">
        <v>1466.21</v>
      </c>
      <c r="D678" s="158">
        <v>39.28</v>
      </c>
      <c r="E678" s="158">
        <v>1279.09</v>
      </c>
      <c r="F678" s="152">
        <f t="shared" si="36"/>
        <v>1318.37</v>
      </c>
      <c r="G678" s="160">
        <f t="shared" si="37"/>
        <v>0.8991686047701215</v>
      </c>
    </row>
    <row r="679" spans="1:7" ht="12.75" customHeight="1">
      <c r="A679" s="187">
        <v>27</v>
      </c>
      <c r="B679" s="201" t="s">
        <v>180</v>
      </c>
      <c r="C679" s="158">
        <v>1010.3599999999999</v>
      </c>
      <c r="D679" s="158">
        <v>27.9</v>
      </c>
      <c r="E679" s="158">
        <v>906.74</v>
      </c>
      <c r="F679" s="152">
        <f t="shared" si="36"/>
        <v>934.64</v>
      </c>
      <c r="G679" s="160">
        <f t="shared" si="37"/>
        <v>0.9250564155350569</v>
      </c>
    </row>
    <row r="680" spans="1:7" ht="12.75" customHeight="1">
      <c r="A680" s="187">
        <v>28</v>
      </c>
      <c r="B680" s="201" t="s">
        <v>181</v>
      </c>
      <c r="C680" s="158">
        <v>793.68</v>
      </c>
      <c r="D680" s="158">
        <v>19.68</v>
      </c>
      <c r="E680" s="158">
        <v>641.5500000000001</v>
      </c>
      <c r="F680" s="152">
        <f t="shared" si="36"/>
        <v>661.23</v>
      </c>
      <c r="G680" s="160">
        <f t="shared" si="37"/>
        <v>0.8331191412156034</v>
      </c>
    </row>
    <row r="681" spans="1:7" ht="12.75" customHeight="1">
      <c r="A681" s="187">
        <v>29</v>
      </c>
      <c r="B681" s="201" t="s">
        <v>182</v>
      </c>
      <c r="C681" s="158">
        <v>1201.6799999999998</v>
      </c>
      <c r="D681" s="158">
        <v>31.32</v>
      </c>
      <c r="E681" s="158">
        <v>1020.87</v>
      </c>
      <c r="F681" s="152">
        <f t="shared" si="36"/>
        <v>1052.19</v>
      </c>
      <c r="G681" s="160">
        <f t="shared" si="37"/>
        <v>0.8755991611743561</v>
      </c>
    </row>
    <row r="682" spans="1:7" ht="12.75" customHeight="1">
      <c r="A682" s="187">
        <v>30</v>
      </c>
      <c r="B682" s="201" t="s">
        <v>183</v>
      </c>
      <c r="C682" s="158">
        <v>600.94</v>
      </c>
      <c r="D682" s="158">
        <v>15.44</v>
      </c>
      <c r="E682" s="158">
        <v>503.31</v>
      </c>
      <c r="F682" s="152">
        <f t="shared" si="34"/>
        <v>518.75</v>
      </c>
      <c r="G682" s="160">
        <f t="shared" si="35"/>
        <v>0.863230938196825</v>
      </c>
    </row>
    <row r="683" spans="1:7" ht="12.75" customHeight="1">
      <c r="A683" s="187">
        <v>31</v>
      </c>
      <c r="B683" s="201" t="s">
        <v>184</v>
      </c>
      <c r="C683" s="158">
        <v>454.89</v>
      </c>
      <c r="D683" s="158">
        <v>12.01</v>
      </c>
      <c r="E683" s="158">
        <v>391.12</v>
      </c>
      <c r="F683" s="152">
        <f t="shared" si="34"/>
        <v>403.13</v>
      </c>
      <c r="G683" s="160">
        <f t="shared" si="35"/>
        <v>0.8862142495988041</v>
      </c>
    </row>
    <row r="684" spans="1:7" ht="12.75" customHeight="1">
      <c r="A684" s="187">
        <v>32</v>
      </c>
      <c r="B684" s="201" t="s">
        <v>185</v>
      </c>
      <c r="C684" s="158">
        <v>571.81</v>
      </c>
      <c r="D684" s="158">
        <v>15.469999999999999</v>
      </c>
      <c r="E684" s="158">
        <v>503.88</v>
      </c>
      <c r="F684" s="152">
        <f t="shared" si="34"/>
        <v>519.35</v>
      </c>
      <c r="G684" s="160">
        <f t="shared" si="35"/>
        <v>0.908256238960494</v>
      </c>
    </row>
    <row r="685" spans="1:7" ht="12.75" customHeight="1">
      <c r="A685" s="187">
        <v>33</v>
      </c>
      <c r="B685" s="201" t="s">
        <v>186</v>
      </c>
      <c r="C685" s="158">
        <v>569.16</v>
      </c>
      <c r="D685" s="158">
        <v>15.17</v>
      </c>
      <c r="E685" s="158">
        <v>492.42</v>
      </c>
      <c r="F685" s="152">
        <f t="shared" si="34"/>
        <v>507.59000000000003</v>
      </c>
      <c r="G685" s="160">
        <f t="shared" si="35"/>
        <v>0.8918230374587112</v>
      </c>
    </row>
    <row r="686" spans="1:7" ht="12.75" customHeight="1">
      <c r="A686" s="34"/>
      <c r="B686" s="1" t="s">
        <v>26</v>
      </c>
      <c r="C686" s="159">
        <v>28499.789999999997</v>
      </c>
      <c r="D686" s="159">
        <v>748.21</v>
      </c>
      <c r="E686" s="159">
        <v>24383.869999999995</v>
      </c>
      <c r="F686" s="151">
        <f t="shared" si="34"/>
        <v>25132.079999999994</v>
      </c>
      <c r="G686" s="28">
        <f t="shared" si="35"/>
        <v>0.8818338661442767</v>
      </c>
    </row>
    <row r="687" spans="1:7" ht="14.25" customHeight="1">
      <c r="A687" s="97"/>
      <c r="B687" s="73"/>
      <c r="C687" s="74"/>
      <c r="D687" s="74"/>
      <c r="E687" s="75"/>
      <c r="F687" s="76"/>
      <c r="G687" s="77"/>
    </row>
    <row r="688" spans="1:8" ht="14.25">
      <c r="A688" s="47" t="s">
        <v>57</v>
      </c>
      <c r="B688" s="48"/>
      <c r="C688" s="58"/>
      <c r="D688" s="48"/>
      <c r="E688" s="59" t="s">
        <v>121</v>
      </c>
      <c r="F688" s="48"/>
      <c r="G688" s="48"/>
      <c r="H688" s="48" t="s">
        <v>11</v>
      </c>
    </row>
    <row r="689" spans="1:8" ht="1.5" customHeight="1">
      <c r="A689" s="48"/>
      <c r="B689" s="48"/>
      <c r="C689" s="58"/>
      <c r="D689" s="48"/>
      <c r="E689" s="48"/>
      <c r="F689" s="48"/>
      <c r="G689" s="48"/>
      <c r="H689" s="48"/>
    </row>
    <row r="690" spans="1:5" ht="14.25">
      <c r="A690" s="125" t="s">
        <v>38</v>
      </c>
      <c r="B690" s="125" t="s">
        <v>133</v>
      </c>
      <c r="C690" s="125" t="s">
        <v>134</v>
      </c>
      <c r="D690" s="125" t="s">
        <v>47</v>
      </c>
      <c r="E690" s="125" t="s">
        <v>48</v>
      </c>
    </row>
    <row r="691" spans="1:5" ht="17.25" customHeight="1">
      <c r="A691" s="53">
        <f>C686</f>
        <v>28499.789999999997</v>
      </c>
      <c r="B691" s="53">
        <f>F686</f>
        <v>25132.079999999994</v>
      </c>
      <c r="C691" s="35">
        <f>B691/A691</f>
        <v>0.8818338661442767</v>
      </c>
      <c r="D691" s="53">
        <f>D730</f>
        <v>18105.13</v>
      </c>
      <c r="E691" s="98">
        <f>D691/A691</f>
        <v>0.6352724002527739</v>
      </c>
    </row>
    <row r="692" spans="1:5" ht="17.25" customHeight="1">
      <c r="A692" s="65"/>
      <c r="B692" s="65"/>
      <c r="C692" s="42"/>
      <c r="D692" s="65"/>
      <c r="E692" s="99"/>
    </row>
    <row r="693" ht="17.25" customHeight="1">
      <c r="A693" s="9" t="s">
        <v>200</v>
      </c>
    </row>
    <row r="694" spans="1:8" ht="15" customHeight="1">
      <c r="A694" s="48"/>
      <c r="B694" s="48"/>
      <c r="C694" s="48"/>
      <c r="D694" s="48"/>
      <c r="E694" s="59" t="s">
        <v>121</v>
      </c>
      <c r="F694" s="48"/>
      <c r="G694" s="48"/>
      <c r="H694" s="48"/>
    </row>
    <row r="695" spans="1:5" ht="42.75">
      <c r="A695" s="61" t="s">
        <v>36</v>
      </c>
      <c r="B695" s="61" t="s">
        <v>37</v>
      </c>
      <c r="C695" s="61" t="s">
        <v>142</v>
      </c>
      <c r="D695" s="61" t="s">
        <v>58</v>
      </c>
      <c r="E695" s="61" t="s">
        <v>59</v>
      </c>
    </row>
    <row r="696" spans="1:8" ht="15.75" customHeight="1">
      <c r="A696" s="90">
        <v>1</v>
      </c>
      <c r="B696" s="90">
        <v>2</v>
      </c>
      <c r="C696" s="90">
        <v>3</v>
      </c>
      <c r="D696" s="90">
        <v>4</v>
      </c>
      <c r="E696" s="90">
        <v>5</v>
      </c>
      <c r="F696" s="120"/>
      <c r="G696" s="48"/>
      <c r="H696" s="48"/>
    </row>
    <row r="697" spans="1:7" ht="12.75" customHeight="1">
      <c r="A697" s="187">
        <v>1</v>
      </c>
      <c r="B697" s="201" t="s">
        <v>156</v>
      </c>
      <c r="C697" s="145">
        <v>840.23</v>
      </c>
      <c r="D697" s="158">
        <v>565.1600000000001</v>
      </c>
      <c r="E697" s="148">
        <f aca="true" t="shared" si="38" ref="E697:E730">D697/C697</f>
        <v>0.6726253525820312</v>
      </c>
      <c r="F697" s="143"/>
      <c r="G697" s="31"/>
    </row>
    <row r="698" spans="1:7" ht="12.75" customHeight="1">
      <c r="A698" s="187">
        <v>2</v>
      </c>
      <c r="B698" s="201" t="s">
        <v>157</v>
      </c>
      <c r="C698" s="145">
        <v>925.16</v>
      </c>
      <c r="D698" s="158">
        <v>580.16</v>
      </c>
      <c r="E698" s="148">
        <f t="shared" si="38"/>
        <v>0.62709153011371</v>
      </c>
      <c r="F698" s="143"/>
      <c r="G698" s="31"/>
    </row>
    <row r="699" spans="1:7" ht="12.75" customHeight="1">
      <c r="A699" s="187">
        <v>3</v>
      </c>
      <c r="B699" s="201" t="s">
        <v>158</v>
      </c>
      <c r="C699" s="145">
        <v>1953.29</v>
      </c>
      <c r="D699" s="158">
        <v>1291.04</v>
      </c>
      <c r="E699" s="148">
        <f t="shared" si="38"/>
        <v>0.6609566423828515</v>
      </c>
      <c r="F699" s="143"/>
      <c r="G699" s="31"/>
    </row>
    <row r="700" spans="1:7" ht="12.75" customHeight="1">
      <c r="A700" s="187">
        <v>4</v>
      </c>
      <c r="B700" s="201" t="s">
        <v>159</v>
      </c>
      <c r="C700" s="145">
        <v>745.1700000000001</v>
      </c>
      <c r="D700" s="158">
        <v>466.74</v>
      </c>
      <c r="E700" s="148">
        <f t="shared" si="38"/>
        <v>0.6263537179435564</v>
      </c>
      <c r="F700" s="143"/>
      <c r="G700" s="31"/>
    </row>
    <row r="701" spans="1:7" ht="12.75" customHeight="1">
      <c r="A701" s="187">
        <v>5</v>
      </c>
      <c r="B701" s="201" t="s">
        <v>160</v>
      </c>
      <c r="C701" s="145">
        <v>473.53</v>
      </c>
      <c r="D701" s="158">
        <v>294.51</v>
      </c>
      <c r="E701" s="148">
        <f t="shared" si="38"/>
        <v>0.6219458112474394</v>
      </c>
      <c r="F701" s="143"/>
      <c r="G701" s="31"/>
    </row>
    <row r="702" spans="1:7" ht="12.75" customHeight="1">
      <c r="A702" s="187">
        <v>6</v>
      </c>
      <c r="B702" s="201" t="s">
        <v>161</v>
      </c>
      <c r="C702" s="145">
        <v>304.36</v>
      </c>
      <c r="D702" s="158">
        <v>181.26</v>
      </c>
      <c r="E702" s="148">
        <f t="shared" si="38"/>
        <v>0.5955447496385858</v>
      </c>
      <c r="F702" s="143"/>
      <c r="G702" s="31"/>
    </row>
    <row r="703" spans="1:7" ht="12.75" customHeight="1">
      <c r="A703" s="187">
        <v>7</v>
      </c>
      <c r="B703" s="201" t="s">
        <v>162</v>
      </c>
      <c r="C703" s="145">
        <v>825.99</v>
      </c>
      <c r="D703" s="158">
        <v>533</v>
      </c>
      <c r="E703" s="148">
        <f t="shared" si="38"/>
        <v>0.6452862625455514</v>
      </c>
      <c r="F703" s="143"/>
      <c r="G703" s="31"/>
    </row>
    <row r="704" spans="1:7" ht="12.75" customHeight="1">
      <c r="A704" s="187">
        <v>8</v>
      </c>
      <c r="B704" s="201" t="s">
        <v>163</v>
      </c>
      <c r="C704" s="145">
        <v>1085.26</v>
      </c>
      <c r="D704" s="158">
        <v>692.77</v>
      </c>
      <c r="E704" s="148">
        <f t="shared" si="38"/>
        <v>0.6383447284521682</v>
      </c>
      <c r="F704" s="143"/>
      <c r="G704" s="31"/>
    </row>
    <row r="705" spans="1:7" ht="12.75" customHeight="1">
      <c r="A705" s="187">
        <v>9</v>
      </c>
      <c r="B705" s="201" t="s">
        <v>164</v>
      </c>
      <c r="C705" s="145">
        <v>556.73</v>
      </c>
      <c r="D705" s="158">
        <v>342.43</v>
      </c>
      <c r="E705" s="148">
        <f t="shared" si="38"/>
        <v>0.6150737341260575</v>
      </c>
      <c r="F705" s="143"/>
      <c r="G705" s="31"/>
    </row>
    <row r="706" spans="1:7" ht="12.75" customHeight="1">
      <c r="A706" s="187">
        <v>10</v>
      </c>
      <c r="B706" s="201" t="s">
        <v>165</v>
      </c>
      <c r="C706" s="145">
        <v>1107.85</v>
      </c>
      <c r="D706" s="158">
        <v>691.69</v>
      </c>
      <c r="E706" s="148">
        <f t="shared" si="38"/>
        <v>0.6243534774563344</v>
      </c>
      <c r="F706" s="143"/>
      <c r="G706" s="31"/>
    </row>
    <row r="707" spans="1:7" ht="12.75" customHeight="1">
      <c r="A707" s="187">
        <v>11</v>
      </c>
      <c r="B707" s="201" t="s">
        <v>166</v>
      </c>
      <c r="C707" s="145">
        <v>629.0899999999999</v>
      </c>
      <c r="D707" s="158">
        <v>387.81</v>
      </c>
      <c r="E707" s="148">
        <f t="shared" si="38"/>
        <v>0.6164618734998173</v>
      </c>
      <c r="F707" s="143"/>
      <c r="G707" s="31"/>
    </row>
    <row r="708" spans="1:7" ht="12.75" customHeight="1">
      <c r="A708" s="187">
        <v>12</v>
      </c>
      <c r="B708" s="201" t="s">
        <v>167</v>
      </c>
      <c r="C708" s="145">
        <v>663.9300000000001</v>
      </c>
      <c r="D708" s="158">
        <v>411.11</v>
      </c>
      <c r="E708" s="148">
        <f t="shared" si="38"/>
        <v>0.6192068440950099</v>
      </c>
      <c r="F708" s="143"/>
      <c r="G708" s="31"/>
    </row>
    <row r="709" spans="1:7" ht="12.75" customHeight="1">
      <c r="A709" s="187">
        <v>13</v>
      </c>
      <c r="B709" s="201" t="s">
        <v>168</v>
      </c>
      <c r="C709" s="145">
        <v>1043.4099999999999</v>
      </c>
      <c r="D709" s="158">
        <v>640.39</v>
      </c>
      <c r="E709" s="148">
        <f t="shared" si="38"/>
        <v>0.613747232631468</v>
      </c>
      <c r="F709" s="143"/>
      <c r="G709" s="31"/>
    </row>
    <row r="710" spans="1:7" ht="12.75" customHeight="1">
      <c r="A710" s="187">
        <v>14</v>
      </c>
      <c r="B710" s="201" t="s">
        <v>169</v>
      </c>
      <c r="C710" s="145">
        <v>621.0999999999999</v>
      </c>
      <c r="D710" s="158">
        <v>377.21999999999997</v>
      </c>
      <c r="E710" s="148">
        <f t="shared" si="38"/>
        <v>0.6073418129125745</v>
      </c>
      <c r="F710" s="143"/>
      <c r="G710" s="31"/>
    </row>
    <row r="711" spans="1:7" ht="12.75" customHeight="1">
      <c r="A711" s="187">
        <v>15</v>
      </c>
      <c r="B711" s="201" t="s">
        <v>170</v>
      </c>
      <c r="C711" s="145">
        <v>1022.0999999999999</v>
      </c>
      <c r="D711" s="158">
        <v>637.81</v>
      </c>
      <c r="E711" s="148">
        <f t="shared" si="38"/>
        <v>0.6240191762058507</v>
      </c>
      <c r="F711" s="143"/>
      <c r="G711" s="31"/>
    </row>
    <row r="712" spans="1:7" ht="12.75" customHeight="1">
      <c r="A712" s="187">
        <v>16</v>
      </c>
      <c r="B712" s="201" t="s">
        <v>171</v>
      </c>
      <c r="C712" s="145">
        <v>1049.71</v>
      </c>
      <c r="D712" s="158">
        <v>668.28</v>
      </c>
      <c r="E712" s="148">
        <f t="shared" si="38"/>
        <v>0.6366329748216174</v>
      </c>
      <c r="F712" s="143"/>
      <c r="G712" s="31"/>
    </row>
    <row r="713" spans="1:7" ht="12.75" customHeight="1">
      <c r="A713" s="187">
        <v>17</v>
      </c>
      <c r="B713" s="201" t="s">
        <v>240</v>
      </c>
      <c r="C713" s="145">
        <v>247.08</v>
      </c>
      <c r="D713" s="158">
        <v>156.09</v>
      </c>
      <c r="E713" s="148">
        <f t="shared" si="38"/>
        <v>0.6317387081107333</v>
      </c>
      <c r="F713" s="143"/>
      <c r="G713" s="31"/>
    </row>
    <row r="714" spans="1:7" ht="12.75" customHeight="1">
      <c r="A714" s="187">
        <v>18</v>
      </c>
      <c r="B714" s="201" t="s">
        <v>172</v>
      </c>
      <c r="C714" s="145">
        <v>874.6</v>
      </c>
      <c r="D714" s="158">
        <v>531.11</v>
      </c>
      <c r="E714" s="148">
        <f t="shared" si="38"/>
        <v>0.6072604619254517</v>
      </c>
      <c r="F714" s="143"/>
      <c r="G714" s="31"/>
    </row>
    <row r="715" spans="1:7" ht="12.75" customHeight="1">
      <c r="A715" s="187">
        <v>19</v>
      </c>
      <c r="B715" s="201" t="s">
        <v>173</v>
      </c>
      <c r="C715" s="145">
        <v>1313.0500000000002</v>
      </c>
      <c r="D715" s="158">
        <v>863.56</v>
      </c>
      <c r="E715" s="148">
        <f t="shared" si="38"/>
        <v>0.6576748790982825</v>
      </c>
      <c r="F715" s="143"/>
      <c r="G715" s="31"/>
    </row>
    <row r="716" spans="1:8" ht="12.75" customHeight="1">
      <c r="A716" s="187">
        <v>20</v>
      </c>
      <c r="B716" s="201" t="s">
        <v>241</v>
      </c>
      <c r="C716" s="158">
        <v>795.74</v>
      </c>
      <c r="D716" s="158">
        <v>503.24</v>
      </c>
      <c r="E716" s="148">
        <f t="shared" si="38"/>
        <v>0.6324176238469852</v>
      </c>
      <c r="F716" s="143"/>
      <c r="G716" s="31"/>
      <c r="H716" s="10" t="s">
        <v>11</v>
      </c>
    </row>
    <row r="717" spans="1:7" ht="12.75" customHeight="1">
      <c r="A717" s="187">
        <v>21</v>
      </c>
      <c r="B717" s="201" t="s">
        <v>174</v>
      </c>
      <c r="C717" s="158">
        <v>667.0899999999999</v>
      </c>
      <c r="D717" s="158">
        <v>414.14</v>
      </c>
      <c r="E717" s="148">
        <f t="shared" si="38"/>
        <v>0.6208157819784438</v>
      </c>
      <c r="F717" s="143"/>
      <c r="G717" s="31"/>
    </row>
    <row r="718" spans="1:8" ht="12.75" customHeight="1">
      <c r="A718" s="187">
        <v>22</v>
      </c>
      <c r="B718" s="201" t="s">
        <v>175</v>
      </c>
      <c r="C718" s="158">
        <v>1333.63</v>
      </c>
      <c r="D718" s="158">
        <v>873.63</v>
      </c>
      <c r="E718" s="148">
        <f t="shared" si="38"/>
        <v>0.6550767454241431</v>
      </c>
      <c r="F718" s="143"/>
      <c r="G718" s="31"/>
      <c r="H718" s="10" t="s">
        <v>11</v>
      </c>
    </row>
    <row r="719" spans="1:7" ht="12.75" customHeight="1">
      <c r="A719" s="187">
        <v>23</v>
      </c>
      <c r="B719" s="201" t="s">
        <v>176</v>
      </c>
      <c r="C719" s="158">
        <v>429.90999999999997</v>
      </c>
      <c r="D719" s="158">
        <v>270.33000000000004</v>
      </c>
      <c r="E719" s="148">
        <f t="shared" si="38"/>
        <v>0.6288060291688959</v>
      </c>
      <c r="F719" s="143"/>
      <c r="G719" s="31"/>
    </row>
    <row r="720" spans="1:7" ht="12.75" customHeight="1">
      <c r="A720" s="187">
        <v>24</v>
      </c>
      <c r="B720" s="201" t="s">
        <v>177</v>
      </c>
      <c r="C720" s="158">
        <v>427.2</v>
      </c>
      <c r="D720" s="158">
        <v>285.53999999999996</v>
      </c>
      <c r="E720" s="148">
        <f t="shared" si="38"/>
        <v>0.6683988764044944</v>
      </c>
      <c r="F720" s="143"/>
      <c r="G720" s="31"/>
    </row>
    <row r="721" spans="1:7" ht="12.75" customHeight="1">
      <c r="A721" s="187">
        <v>25</v>
      </c>
      <c r="B721" s="201" t="s">
        <v>178</v>
      </c>
      <c r="C721" s="158">
        <v>1895.8500000000001</v>
      </c>
      <c r="D721" s="158">
        <v>1193.15</v>
      </c>
      <c r="E721" s="148">
        <f t="shared" si="38"/>
        <v>0.6293483134214205</v>
      </c>
      <c r="F721" s="143"/>
      <c r="G721" s="31"/>
    </row>
    <row r="722" spans="1:7" ht="12.75" customHeight="1">
      <c r="A722" s="187">
        <v>26</v>
      </c>
      <c r="B722" s="201" t="s">
        <v>179</v>
      </c>
      <c r="C722" s="158">
        <v>1466.21</v>
      </c>
      <c r="D722" s="158">
        <v>948.27</v>
      </c>
      <c r="E722" s="148">
        <f t="shared" si="38"/>
        <v>0.6467491014247617</v>
      </c>
      <c r="F722" s="143"/>
      <c r="G722" s="31"/>
    </row>
    <row r="723" spans="1:7" ht="12.75" customHeight="1">
      <c r="A723" s="187">
        <v>27</v>
      </c>
      <c r="B723" s="201" t="s">
        <v>180</v>
      </c>
      <c r="C723" s="158">
        <v>1010.3599999999999</v>
      </c>
      <c r="D723" s="158">
        <v>669.4200000000001</v>
      </c>
      <c r="E723" s="148">
        <f t="shared" si="38"/>
        <v>0.6625559206619425</v>
      </c>
      <c r="F723" s="143"/>
      <c r="G723" s="31"/>
    </row>
    <row r="724" spans="1:7" ht="12.75" customHeight="1">
      <c r="A724" s="187">
        <v>28</v>
      </c>
      <c r="B724" s="201" t="s">
        <v>181</v>
      </c>
      <c r="C724" s="158">
        <v>793.68</v>
      </c>
      <c r="D724" s="158">
        <v>476.21000000000004</v>
      </c>
      <c r="E724" s="148">
        <f t="shared" si="38"/>
        <v>0.6000025199072675</v>
      </c>
      <c r="F724" s="143"/>
      <c r="G724" s="31" t="s">
        <v>11</v>
      </c>
    </row>
    <row r="725" spans="1:7" ht="12.75" customHeight="1">
      <c r="A725" s="187">
        <v>29</v>
      </c>
      <c r="B725" s="201" t="s">
        <v>182</v>
      </c>
      <c r="C725" s="158">
        <v>1201.6799999999998</v>
      </c>
      <c r="D725" s="158">
        <v>758.13</v>
      </c>
      <c r="E725" s="148">
        <f t="shared" si="38"/>
        <v>0.6308917515478332</v>
      </c>
      <c r="F725" s="143"/>
      <c r="G725" s="31"/>
    </row>
    <row r="726" spans="1:7" ht="12.75" customHeight="1">
      <c r="A726" s="187">
        <v>30</v>
      </c>
      <c r="B726" s="201" t="s">
        <v>183</v>
      </c>
      <c r="C726" s="158">
        <v>600.94</v>
      </c>
      <c r="D726" s="158">
        <v>373.58</v>
      </c>
      <c r="E726" s="148">
        <f t="shared" si="38"/>
        <v>0.6216594002729057</v>
      </c>
      <c r="F726" s="143"/>
      <c r="G726" s="31" t="s">
        <v>11</v>
      </c>
    </row>
    <row r="727" spans="1:7" ht="12.75" customHeight="1">
      <c r="A727" s="187">
        <v>31</v>
      </c>
      <c r="B727" s="201" t="s">
        <v>184</v>
      </c>
      <c r="C727" s="158">
        <v>454.89</v>
      </c>
      <c r="D727" s="158">
        <v>290.52</v>
      </c>
      <c r="E727" s="148">
        <f t="shared" si="38"/>
        <v>0.6386598957989843</v>
      </c>
      <c r="F727" s="143"/>
      <c r="G727" s="31"/>
    </row>
    <row r="728" spans="1:7" ht="12.75" customHeight="1">
      <c r="A728" s="187">
        <v>32</v>
      </c>
      <c r="B728" s="201" t="s">
        <v>185</v>
      </c>
      <c r="C728" s="158">
        <v>571.81</v>
      </c>
      <c r="D728" s="158">
        <v>373.91999999999996</v>
      </c>
      <c r="E728" s="148">
        <f t="shared" si="38"/>
        <v>0.6539235060597052</v>
      </c>
      <c r="F728" s="143"/>
      <c r="G728" s="31" t="s">
        <v>11</v>
      </c>
    </row>
    <row r="729" spans="1:7" ht="12.75" customHeight="1">
      <c r="A729" s="187">
        <v>33</v>
      </c>
      <c r="B729" s="201" t="s">
        <v>186</v>
      </c>
      <c r="C729" s="158">
        <v>569.16</v>
      </c>
      <c r="D729" s="158">
        <v>362.91</v>
      </c>
      <c r="E729" s="148">
        <f t="shared" si="38"/>
        <v>0.6376238667510016</v>
      </c>
      <c r="F729" s="143"/>
      <c r="G729" s="31" t="s">
        <v>11</v>
      </c>
    </row>
    <row r="730" spans="1:7" ht="12.75" customHeight="1">
      <c r="A730" s="34"/>
      <c r="B730" s="1" t="s">
        <v>26</v>
      </c>
      <c r="C730" s="159">
        <v>28499.789999999997</v>
      </c>
      <c r="D730" s="159">
        <v>18105.13</v>
      </c>
      <c r="E730" s="147">
        <f t="shared" si="38"/>
        <v>0.6352724002527739</v>
      </c>
      <c r="F730" s="42"/>
      <c r="G730" s="31"/>
    </row>
    <row r="731" spans="1:8" ht="23.25" customHeight="1">
      <c r="A731" s="47" t="s">
        <v>212</v>
      </c>
      <c r="B731" s="48"/>
      <c r="C731" s="48"/>
      <c r="D731" s="48"/>
      <c r="E731" s="48"/>
      <c r="F731" s="48"/>
      <c r="G731" s="48"/>
      <c r="H731" s="48"/>
    </row>
    <row r="732" spans="1:8" ht="14.25">
      <c r="A732" s="47"/>
      <c r="B732" s="48"/>
      <c r="C732" s="48"/>
      <c r="D732" s="48"/>
      <c r="E732" s="48"/>
      <c r="F732" s="48"/>
      <c r="G732" s="48"/>
      <c r="H732" s="48"/>
    </row>
    <row r="733" spans="1:8" ht="14.25">
      <c r="A733" s="47" t="s">
        <v>122</v>
      </c>
      <c r="B733" s="48"/>
      <c r="C733" s="48"/>
      <c r="D733" s="48"/>
      <c r="E733" s="48"/>
      <c r="F733" s="48"/>
      <c r="G733" s="48"/>
      <c r="H733" s="48"/>
    </row>
    <row r="734" spans="2:8" ht="12" customHeight="1">
      <c r="B734" s="48"/>
      <c r="C734" s="48"/>
      <c r="D734" s="48"/>
      <c r="E734" s="48"/>
      <c r="F734" s="48"/>
      <c r="G734" s="48"/>
      <c r="H734" s="48"/>
    </row>
    <row r="735" spans="1:6" ht="42" customHeight="1">
      <c r="A735" s="88" t="s">
        <v>29</v>
      </c>
      <c r="B735" s="88" t="s">
        <v>30</v>
      </c>
      <c r="C735" s="88" t="s">
        <v>60</v>
      </c>
      <c r="D735" s="88" t="s">
        <v>61</v>
      </c>
      <c r="E735" s="88" t="s">
        <v>62</v>
      </c>
      <c r="F735" s="51"/>
    </row>
    <row r="736" spans="1:6" s="55" customFormat="1" ht="16.5" customHeight="1">
      <c r="A736" s="89">
        <v>1</v>
      </c>
      <c r="B736" s="89">
        <v>2</v>
      </c>
      <c r="C736" s="89">
        <v>3</v>
      </c>
      <c r="D736" s="89">
        <v>4</v>
      </c>
      <c r="E736" s="89">
        <v>5</v>
      </c>
      <c r="F736" s="100"/>
    </row>
    <row r="737" spans="1:7" ht="12.75" customHeight="1">
      <c r="A737" s="187">
        <v>1</v>
      </c>
      <c r="B737" s="201" t="s">
        <v>156</v>
      </c>
      <c r="C737" s="148">
        <v>0.6360938670100712</v>
      </c>
      <c r="D737" s="148">
        <v>0.6726253525820312</v>
      </c>
      <c r="E737" s="165">
        <f aca="true" t="shared" si="39" ref="E737:E770">D737-C737</f>
        <v>0.036531485571959954</v>
      </c>
      <c r="F737" s="143"/>
      <c r="G737" s="31"/>
    </row>
    <row r="738" spans="1:7" ht="12.75" customHeight="1">
      <c r="A738" s="187">
        <v>2</v>
      </c>
      <c r="B738" s="201" t="s">
        <v>157</v>
      </c>
      <c r="C738" s="148">
        <v>0.6385688627252799</v>
      </c>
      <c r="D738" s="148">
        <v>0.62709153011371</v>
      </c>
      <c r="E738" s="165">
        <f t="shared" si="39"/>
        <v>-0.011477332611569913</v>
      </c>
      <c r="F738" s="143"/>
      <c r="G738" s="31"/>
    </row>
    <row r="739" spans="1:7" ht="12.75" customHeight="1">
      <c r="A739" s="187">
        <v>3</v>
      </c>
      <c r="B739" s="201" t="s">
        <v>158</v>
      </c>
      <c r="C739" s="148">
        <v>0.634578338552556</v>
      </c>
      <c r="D739" s="148">
        <v>0.6609566423828515</v>
      </c>
      <c r="E739" s="165">
        <f t="shared" si="39"/>
        <v>0.02637830383029549</v>
      </c>
      <c r="F739" s="143"/>
      <c r="G739" s="31"/>
    </row>
    <row r="740" spans="1:7" ht="12.75" customHeight="1">
      <c r="A740" s="187">
        <v>4</v>
      </c>
      <c r="B740" s="201" t="s">
        <v>159</v>
      </c>
      <c r="C740" s="148">
        <v>0.6315697674418606</v>
      </c>
      <c r="D740" s="148">
        <v>0.6263537179435564</v>
      </c>
      <c r="E740" s="165">
        <f t="shared" si="39"/>
        <v>-0.005216049498304121</v>
      </c>
      <c r="F740" s="143"/>
      <c r="G740" s="31"/>
    </row>
    <row r="741" spans="1:7" ht="12.75" customHeight="1">
      <c r="A741" s="187">
        <v>5</v>
      </c>
      <c r="B741" s="201" t="s">
        <v>160</v>
      </c>
      <c r="C741" s="148">
        <v>0.6306448018666352</v>
      </c>
      <c r="D741" s="148">
        <v>0.6219458112474394</v>
      </c>
      <c r="E741" s="165">
        <f t="shared" si="39"/>
        <v>-0.008698990619195768</v>
      </c>
      <c r="F741" s="143"/>
      <c r="G741" s="31"/>
    </row>
    <row r="742" spans="1:7" ht="12.75" customHeight="1">
      <c r="A742" s="187">
        <v>6</v>
      </c>
      <c r="B742" s="201" t="s">
        <v>161</v>
      </c>
      <c r="C742" s="148">
        <v>0.6340535046173145</v>
      </c>
      <c r="D742" s="148">
        <v>0.5955447496385858</v>
      </c>
      <c r="E742" s="165">
        <f t="shared" si="39"/>
        <v>-0.03850875497872863</v>
      </c>
      <c r="F742" s="143"/>
      <c r="G742" s="31"/>
    </row>
    <row r="743" spans="1:7" ht="12.75" customHeight="1">
      <c r="A743" s="187">
        <v>7</v>
      </c>
      <c r="B743" s="201" t="s">
        <v>162</v>
      </c>
      <c r="C743" s="148">
        <v>0.6344726972642002</v>
      </c>
      <c r="D743" s="148">
        <v>0.6452862625455514</v>
      </c>
      <c r="E743" s="165">
        <f t="shared" si="39"/>
        <v>0.010813565281351245</v>
      </c>
      <c r="F743" s="143"/>
      <c r="G743" s="31"/>
    </row>
    <row r="744" spans="1:7" ht="12.75" customHeight="1">
      <c r="A744" s="187">
        <v>8</v>
      </c>
      <c r="B744" s="201" t="s">
        <v>163</v>
      </c>
      <c r="C744" s="148">
        <v>0.6347828545577923</v>
      </c>
      <c r="D744" s="148">
        <v>0.6383447284521682</v>
      </c>
      <c r="E744" s="165">
        <f t="shared" si="39"/>
        <v>0.0035618738943759</v>
      </c>
      <c r="F744" s="143"/>
      <c r="G744" s="31"/>
    </row>
    <row r="745" spans="1:7" ht="12.75" customHeight="1">
      <c r="A745" s="187">
        <v>9</v>
      </c>
      <c r="B745" s="201" t="s">
        <v>164</v>
      </c>
      <c r="C745" s="148">
        <v>0.6309117998961555</v>
      </c>
      <c r="D745" s="148">
        <v>0.6150737341260575</v>
      </c>
      <c r="E745" s="165">
        <f t="shared" si="39"/>
        <v>-0.015838065770098053</v>
      </c>
      <c r="F745" s="143"/>
      <c r="G745" s="31"/>
    </row>
    <row r="746" spans="1:7" ht="12.75" customHeight="1">
      <c r="A746" s="187">
        <v>10</v>
      </c>
      <c r="B746" s="201" t="s">
        <v>165</v>
      </c>
      <c r="C746" s="148">
        <v>0.6344080550420333</v>
      </c>
      <c r="D746" s="148">
        <v>0.6243534774563344</v>
      </c>
      <c r="E746" s="165">
        <f t="shared" si="39"/>
        <v>-0.010054577585698943</v>
      </c>
      <c r="F746" s="143"/>
      <c r="G746" s="31"/>
    </row>
    <row r="747" spans="1:7" ht="12.75" customHeight="1">
      <c r="A747" s="187">
        <v>11</v>
      </c>
      <c r="B747" s="201" t="s">
        <v>166</v>
      </c>
      <c r="C747" s="148">
        <v>0.6371264356040038</v>
      </c>
      <c r="D747" s="148">
        <v>0.6164618734998173</v>
      </c>
      <c r="E747" s="165">
        <f t="shared" si="39"/>
        <v>-0.020664562104186546</v>
      </c>
      <c r="F747" s="143"/>
      <c r="G747" s="31"/>
    </row>
    <row r="748" spans="1:7" ht="12.75" customHeight="1">
      <c r="A748" s="187">
        <v>12</v>
      </c>
      <c r="B748" s="201" t="s">
        <v>167</v>
      </c>
      <c r="C748" s="148">
        <v>0.6354087162265304</v>
      </c>
      <c r="D748" s="148">
        <v>0.6192068440950099</v>
      </c>
      <c r="E748" s="165">
        <f t="shared" si="39"/>
        <v>-0.016201872131520467</v>
      </c>
      <c r="F748" s="143"/>
      <c r="G748" s="31"/>
    </row>
    <row r="749" spans="1:7" ht="12.75" customHeight="1">
      <c r="A749" s="187">
        <v>13</v>
      </c>
      <c r="B749" s="201" t="s">
        <v>168</v>
      </c>
      <c r="C749" s="148">
        <v>0.6335954287946864</v>
      </c>
      <c r="D749" s="148">
        <v>0.613747232631468</v>
      </c>
      <c r="E749" s="165">
        <f t="shared" si="39"/>
        <v>-0.019848196163218423</v>
      </c>
      <c r="F749" s="143"/>
      <c r="G749" s="31"/>
    </row>
    <row r="750" spans="1:7" ht="12.75" customHeight="1">
      <c r="A750" s="187">
        <v>14</v>
      </c>
      <c r="B750" s="201" t="s">
        <v>169</v>
      </c>
      <c r="C750" s="148">
        <v>0.6316806843652963</v>
      </c>
      <c r="D750" s="148">
        <v>0.6073418129125745</v>
      </c>
      <c r="E750" s="165">
        <f t="shared" si="39"/>
        <v>-0.024338871452721844</v>
      </c>
      <c r="F750" s="143"/>
      <c r="G750" s="31"/>
    </row>
    <row r="751" spans="1:7" ht="12.75" customHeight="1">
      <c r="A751" s="187">
        <v>15</v>
      </c>
      <c r="B751" s="201" t="s">
        <v>170</v>
      </c>
      <c r="C751" s="148">
        <v>0.6324586562519069</v>
      </c>
      <c r="D751" s="148">
        <v>0.6240191762058507</v>
      </c>
      <c r="E751" s="165">
        <f t="shared" si="39"/>
        <v>-0.008439480046056214</v>
      </c>
      <c r="F751" s="143"/>
      <c r="G751" s="31"/>
    </row>
    <row r="752" spans="1:7" ht="12.75" customHeight="1">
      <c r="A752" s="187">
        <v>16</v>
      </c>
      <c r="B752" s="201" t="s">
        <v>171</v>
      </c>
      <c r="C752" s="148">
        <v>0.6321206764206462</v>
      </c>
      <c r="D752" s="148">
        <v>0.6366329748216174</v>
      </c>
      <c r="E752" s="165">
        <f t="shared" si="39"/>
        <v>0.004512298400971226</v>
      </c>
      <c r="F752" s="143"/>
      <c r="G752" s="31"/>
    </row>
    <row r="753" spans="1:7" ht="12.75" customHeight="1">
      <c r="A753" s="187">
        <v>17</v>
      </c>
      <c r="B753" s="201" t="s">
        <v>240</v>
      </c>
      <c r="C753" s="148">
        <v>0.6378253237336861</v>
      </c>
      <c r="D753" s="148">
        <v>0.6317387081107333</v>
      </c>
      <c r="E753" s="165">
        <f t="shared" si="39"/>
        <v>-0.006086615622952762</v>
      </c>
      <c r="F753" s="143"/>
      <c r="G753" s="31"/>
    </row>
    <row r="754" spans="1:7" ht="12.75" customHeight="1">
      <c r="A754" s="187">
        <v>18</v>
      </c>
      <c r="B754" s="201" t="s">
        <v>172</v>
      </c>
      <c r="C754" s="148">
        <v>0.6333796776495341</v>
      </c>
      <c r="D754" s="148">
        <v>0.6072604619254517</v>
      </c>
      <c r="E754" s="165">
        <f t="shared" si="39"/>
        <v>-0.02611921572408238</v>
      </c>
      <c r="F754" s="143"/>
      <c r="G754" s="31" t="s">
        <v>11</v>
      </c>
    </row>
    <row r="755" spans="1:7" ht="12.75" customHeight="1">
      <c r="A755" s="187">
        <v>19</v>
      </c>
      <c r="B755" s="201" t="s">
        <v>173</v>
      </c>
      <c r="C755" s="148">
        <v>0.6327048111500647</v>
      </c>
      <c r="D755" s="148">
        <v>0.6576748790982825</v>
      </c>
      <c r="E755" s="165">
        <f t="shared" si="39"/>
        <v>0.024970067948217767</v>
      </c>
      <c r="F755" s="143"/>
      <c r="G755" s="31"/>
    </row>
    <row r="756" spans="1:7" ht="12.75" customHeight="1">
      <c r="A756" s="187">
        <v>20</v>
      </c>
      <c r="B756" s="201" t="s">
        <v>241</v>
      </c>
      <c r="C756" s="148">
        <v>0.6330815288205001</v>
      </c>
      <c r="D756" s="148">
        <v>0.6324176238469852</v>
      </c>
      <c r="E756" s="165">
        <f t="shared" si="39"/>
        <v>-0.0006639049735148728</v>
      </c>
      <c r="F756" s="143"/>
      <c r="G756" s="31"/>
    </row>
    <row r="757" spans="1:7" ht="12.75" customHeight="1">
      <c r="A757" s="187">
        <v>21</v>
      </c>
      <c r="B757" s="201" t="s">
        <v>174</v>
      </c>
      <c r="C757" s="148">
        <v>0.6344321510850708</v>
      </c>
      <c r="D757" s="148">
        <v>0.6208157819784438</v>
      </c>
      <c r="E757" s="165">
        <f t="shared" si="39"/>
        <v>-0.013616369106627002</v>
      </c>
      <c r="F757" s="143"/>
      <c r="G757" s="31"/>
    </row>
    <row r="758" spans="1:7" ht="12.75" customHeight="1">
      <c r="A758" s="187">
        <v>22</v>
      </c>
      <c r="B758" s="201" t="s">
        <v>175</v>
      </c>
      <c r="C758" s="148">
        <v>0.6340659782215615</v>
      </c>
      <c r="D758" s="148">
        <v>0.6550767454241431</v>
      </c>
      <c r="E758" s="165">
        <f t="shared" si="39"/>
        <v>0.02101076720258155</v>
      </c>
      <c r="F758" s="143"/>
      <c r="G758" s="31"/>
    </row>
    <row r="759" spans="1:7" ht="12.75" customHeight="1">
      <c r="A759" s="187">
        <v>23</v>
      </c>
      <c r="B759" s="201" t="s">
        <v>176</v>
      </c>
      <c r="C759" s="148">
        <v>0.6309489760896924</v>
      </c>
      <c r="D759" s="148">
        <v>0.6288060291688959</v>
      </c>
      <c r="E759" s="165">
        <f t="shared" si="39"/>
        <v>-0.002142946920796418</v>
      </c>
      <c r="F759" s="143"/>
      <c r="G759" s="31"/>
    </row>
    <row r="760" spans="1:7" ht="12.75" customHeight="1">
      <c r="A760" s="187">
        <v>24</v>
      </c>
      <c r="B760" s="201" t="s">
        <v>177</v>
      </c>
      <c r="C760" s="148">
        <v>0.6333921898739375</v>
      </c>
      <c r="D760" s="148">
        <v>0.6683988764044944</v>
      </c>
      <c r="E760" s="165">
        <f t="shared" si="39"/>
        <v>0.03500668653055683</v>
      </c>
      <c r="F760" s="143"/>
      <c r="G760" s="31"/>
    </row>
    <row r="761" spans="1:7" ht="12.75" customHeight="1">
      <c r="A761" s="187">
        <v>25</v>
      </c>
      <c r="B761" s="201" t="s">
        <v>178</v>
      </c>
      <c r="C761" s="148">
        <v>0.6324283421831988</v>
      </c>
      <c r="D761" s="148">
        <v>0.6293483134214205</v>
      </c>
      <c r="E761" s="165">
        <f t="shared" si="39"/>
        <v>-0.003080028761778264</v>
      </c>
      <c r="F761" s="143"/>
      <c r="G761" s="31"/>
    </row>
    <row r="762" spans="1:7" ht="12.75" customHeight="1">
      <c r="A762" s="187">
        <v>26</v>
      </c>
      <c r="B762" s="201" t="s">
        <v>179</v>
      </c>
      <c r="C762" s="148">
        <v>0.6327441447587423</v>
      </c>
      <c r="D762" s="148">
        <v>0.6467491014247617</v>
      </c>
      <c r="E762" s="165">
        <f t="shared" si="39"/>
        <v>0.014004956666019419</v>
      </c>
      <c r="F762" s="143"/>
      <c r="G762" s="31"/>
    </row>
    <row r="763" spans="1:7" ht="12.75" customHeight="1">
      <c r="A763" s="187">
        <v>27</v>
      </c>
      <c r="B763" s="201" t="s">
        <v>180</v>
      </c>
      <c r="C763" s="148">
        <v>0.6313411508801972</v>
      </c>
      <c r="D763" s="148">
        <v>0.6625559206619425</v>
      </c>
      <c r="E763" s="165">
        <f t="shared" si="39"/>
        <v>0.03121476978174531</v>
      </c>
      <c r="F763" s="143"/>
      <c r="G763" s="31"/>
    </row>
    <row r="764" spans="1:7" ht="12.75" customHeight="1">
      <c r="A764" s="187">
        <v>28</v>
      </c>
      <c r="B764" s="201" t="s">
        <v>181</v>
      </c>
      <c r="C764" s="148">
        <v>0.6331608851429461</v>
      </c>
      <c r="D764" s="148">
        <v>0.6000025199072675</v>
      </c>
      <c r="E764" s="165">
        <f t="shared" si="39"/>
        <v>-0.03315836523567861</v>
      </c>
      <c r="F764" s="143"/>
      <c r="G764" s="31"/>
    </row>
    <row r="765" spans="1:7" ht="12.75" customHeight="1">
      <c r="A765" s="187">
        <v>29</v>
      </c>
      <c r="B765" s="201" t="s">
        <v>182</v>
      </c>
      <c r="C765" s="148">
        <v>0.6333238848661323</v>
      </c>
      <c r="D765" s="148">
        <v>0.6308917515478332</v>
      </c>
      <c r="E765" s="165">
        <f t="shared" si="39"/>
        <v>-0.002432133318299168</v>
      </c>
      <c r="F765" s="143"/>
      <c r="G765" s="31"/>
    </row>
    <row r="766" spans="1:7" ht="12.75" customHeight="1">
      <c r="A766" s="187">
        <v>30</v>
      </c>
      <c r="B766" s="201" t="s">
        <v>183</v>
      </c>
      <c r="C766" s="148">
        <v>0.6331420927777952</v>
      </c>
      <c r="D766" s="148">
        <v>0.6216594002729057</v>
      </c>
      <c r="E766" s="165">
        <f t="shared" si="39"/>
        <v>-0.011482692504889536</v>
      </c>
      <c r="F766" s="143"/>
      <c r="G766" s="31"/>
    </row>
    <row r="767" spans="1:7" ht="12.75" customHeight="1">
      <c r="A767" s="187">
        <v>31</v>
      </c>
      <c r="B767" s="201" t="s">
        <v>184</v>
      </c>
      <c r="C767" s="148">
        <v>0.6333880428348491</v>
      </c>
      <c r="D767" s="148">
        <v>0.6386598957989843</v>
      </c>
      <c r="E767" s="165">
        <f t="shared" si="39"/>
        <v>0.005271852964135237</v>
      </c>
      <c r="F767" s="143"/>
      <c r="G767" s="31"/>
    </row>
    <row r="768" spans="1:7" ht="12.75" customHeight="1">
      <c r="A768" s="187">
        <v>32</v>
      </c>
      <c r="B768" s="201" t="s">
        <v>185</v>
      </c>
      <c r="C768" s="148">
        <v>0.6330626643844194</v>
      </c>
      <c r="D768" s="148">
        <v>0.6539235060597052</v>
      </c>
      <c r="E768" s="165">
        <f t="shared" si="39"/>
        <v>0.02086084167528579</v>
      </c>
      <c r="F768" s="143"/>
      <c r="G768" s="31" t="s">
        <v>11</v>
      </c>
    </row>
    <row r="769" spans="1:7" ht="12.75" customHeight="1">
      <c r="A769" s="187">
        <v>33</v>
      </c>
      <c r="B769" s="201" t="s">
        <v>186</v>
      </c>
      <c r="C769" s="148">
        <v>0.6307689032697548</v>
      </c>
      <c r="D769" s="148">
        <v>0.6376238667510016</v>
      </c>
      <c r="E769" s="165">
        <f t="shared" si="39"/>
        <v>0.006854963481246812</v>
      </c>
      <c r="F769" s="143"/>
      <c r="G769" s="31" t="s">
        <v>11</v>
      </c>
    </row>
    <row r="770" spans="1:7" ht="12.75" customHeight="1">
      <c r="A770" s="34"/>
      <c r="B770" s="1" t="s">
        <v>26</v>
      </c>
      <c r="C770" s="147">
        <v>0.6334951807163934</v>
      </c>
      <c r="D770" s="147">
        <v>0.6352724002527739</v>
      </c>
      <c r="E770" s="164">
        <f t="shared" si="39"/>
        <v>0.0017772195363804366</v>
      </c>
      <c r="F770" s="42"/>
      <c r="G770" s="31"/>
    </row>
    <row r="771" spans="1:7" ht="14.25" customHeight="1">
      <c r="A771" s="72"/>
      <c r="B771" s="73"/>
      <c r="C771" s="74"/>
      <c r="D771" s="74"/>
      <c r="E771" s="75"/>
      <c r="F771" s="76"/>
      <c r="G771" s="77" t="s">
        <v>11</v>
      </c>
    </row>
    <row r="772" spans="1:8" ht="14.25">
      <c r="A772" s="47" t="s">
        <v>213</v>
      </c>
      <c r="B772" s="48"/>
      <c r="C772" s="48"/>
      <c r="D772" s="48"/>
      <c r="E772" s="48"/>
      <c r="F772" s="48"/>
      <c r="G772" s="48"/>
      <c r="H772" s="48"/>
    </row>
    <row r="773" spans="2:8" ht="11.25" customHeight="1">
      <c r="B773" s="48"/>
      <c r="C773" s="48"/>
      <c r="D773" s="48"/>
      <c r="E773" s="48"/>
      <c r="F773" s="48"/>
      <c r="G773" s="48"/>
      <c r="H773" s="48"/>
    </row>
    <row r="774" spans="2:8" ht="14.25" customHeight="1">
      <c r="B774" s="48"/>
      <c r="C774" s="48"/>
      <c r="D774" s="48"/>
      <c r="F774" s="59" t="s">
        <v>63</v>
      </c>
      <c r="G774" s="48"/>
      <c r="H774" s="48"/>
    </row>
    <row r="775" spans="1:6" ht="59.25" customHeight="1">
      <c r="A775" s="88" t="s">
        <v>29</v>
      </c>
      <c r="B775" s="88" t="s">
        <v>30</v>
      </c>
      <c r="C775" s="126" t="s">
        <v>214</v>
      </c>
      <c r="D775" s="126" t="s">
        <v>64</v>
      </c>
      <c r="E775" s="126" t="s">
        <v>65</v>
      </c>
      <c r="F775" s="88" t="s">
        <v>66</v>
      </c>
    </row>
    <row r="776" spans="1:6" ht="15" customHeight="1">
      <c r="A776" s="49">
        <v>1</v>
      </c>
      <c r="B776" s="49">
        <v>2</v>
      </c>
      <c r="C776" s="50">
        <v>3</v>
      </c>
      <c r="D776" s="50">
        <v>4</v>
      </c>
      <c r="E776" s="50">
        <v>5</v>
      </c>
      <c r="F776" s="49">
        <v>6</v>
      </c>
    </row>
    <row r="777" spans="1:7" ht="12.75" customHeight="1">
      <c r="A777" s="187">
        <v>1</v>
      </c>
      <c r="B777" s="201" t="s">
        <v>156</v>
      </c>
      <c r="C777" s="218">
        <v>7911218</v>
      </c>
      <c r="D777" s="161">
        <v>908.8713</v>
      </c>
      <c r="E777" s="145">
        <v>908.87</v>
      </c>
      <c r="F777" s="148">
        <f aca="true" t="shared" si="40" ref="F777:F810">E777/D777</f>
        <v>0.9999985696544714</v>
      </c>
      <c r="G777" s="31"/>
    </row>
    <row r="778" spans="1:7" ht="12.75" customHeight="1">
      <c r="A778" s="187">
        <v>2</v>
      </c>
      <c r="B778" s="201" t="s">
        <v>157</v>
      </c>
      <c r="C778" s="218">
        <v>8163500</v>
      </c>
      <c r="D778" s="161">
        <v>935.0532000000001</v>
      </c>
      <c r="E778" s="145">
        <v>935.0500000000001</v>
      </c>
      <c r="F778" s="148">
        <f t="shared" si="40"/>
        <v>0.9999965777348283</v>
      </c>
      <c r="G778" s="31"/>
    </row>
    <row r="779" spans="1:7" ht="12.75" customHeight="1">
      <c r="A779" s="187">
        <v>3</v>
      </c>
      <c r="B779" s="201" t="s">
        <v>158</v>
      </c>
      <c r="C779" s="218">
        <v>17874224</v>
      </c>
      <c r="D779" s="161">
        <v>2085.1813</v>
      </c>
      <c r="E779" s="145">
        <v>2085.1800000000003</v>
      </c>
      <c r="F779" s="148">
        <f t="shared" si="40"/>
        <v>0.9999993765530125</v>
      </c>
      <c r="G779" s="31"/>
    </row>
    <row r="780" spans="1:7" ht="12.75" customHeight="1">
      <c r="A780" s="187">
        <v>4</v>
      </c>
      <c r="B780" s="201" t="s">
        <v>159</v>
      </c>
      <c r="C780" s="218">
        <v>6316840</v>
      </c>
      <c r="D780" s="161">
        <v>760.4066</v>
      </c>
      <c r="E780" s="145">
        <v>760.4100000000001</v>
      </c>
      <c r="F780" s="148">
        <f t="shared" si="40"/>
        <v>1.0000044712920693</v>
      </c>
      <c r="G780" s="31"/>
    </row>
    <row r="781" spans="1:7" ht="12.75" customHeight="1">
      <c r="A781" s="187">
        <v>5</v>
      </c>
      <c r="B781" s="201" t="s">
        <v>160</v>
      </c>
      <c r="C781" s="218">
        <v>3957584</v>
      </c>
      <c r="D781" s="161">
        <v>481.10209999999995</v>
      </c>
      <c r="E781" s="145">
        <v>481.09999999999997</v>
      </c>
      <c r="F781" s="148">
        <f t="shared" si="40"/>
        <v>0.999995635022171</v>
      </c>
      <c r="G781" s="31"/>
    </row>
    <row r="782" spans="1:7" ht="12.75" customHeight="1">
      <c r="A782" s="187">
        <v>6</v>
      </c>
      <c r="B782" s="201" t="s">
        <v>161</v>
      </c>
      <c r="C782" s="218">
        <v>2499876</v>
      </c>
      <c r="D782" s="161">
        <v>293.1848</v>
      </c>
      <c r="E782" s="145">
        <v>293.18</v>
      </c>
      <c r="F782" s="148">
        <f t="shared" si="40"/>
        <v>0.9999836280734882</v>
      </c>
      <c r="G782" s="31"/>
    </row>
    <row r="783" spans="1:7" ht="12.75" customHeight="1">
      <c r="A783" s="187">
        <v>7</v>
      </c>
      <c r="B783" s="201" t="s">
        <v>162</v>
      </c>
      <c r="C783" s="218">
        <v>7373702</v>
      </c>
      <c r="D783" s="161">
        <v>861.1079</v>
      </c>
      <c r="E783" s="145">
        <v>861.0999999999999</v>
      </c>
      <c r="F783" s="148">
        <f t="shared" si="40"/>
        <v>0.9999908257722405</v>
      </c>
      <c r="G783" s="31"/>
    </row>
    <row r="784" spans="1:7" ht="12.75" customHeight="1">
      <c r="A784" s="187">
        <v>8</v>
      </c>
      <c r="B784" s="201" t="s">
        <v>163</v>
      </c>
      <c r="C784" s="218">
        <v>9554340</v>
      </c>
      <c r="D784" s="161">
        <v>1122.5466999999999</v>
      </c>
      <c r="E784" s="145">
        <v>1122.55</v>
      </c>
      <c r="F784" s="148">
        <f t="shared" si="40"/>
        <v>1.000002939744066</v>
      </c>
      <c r="G784" s="31"/>
    </row>
    <row r="785" spans="1:7" ht="12.75" customHeight="1">
      <c r="A785" s="187">
        <v>9</v>
      </c>
      <c r="B785" s="201" t="s">
        <v>164</v>
      </c>
      <c r="C785" s="218">
        <v>4610914</v>
      </c>
      <c r="D785" s="161">
        <v>558.9486999999999</v>
      </c>
      <c r="E785" s="145">
        <v>558.95</v>
      </c>
      <c r="F785" s="148">
        <f t="shared" si="40"/>
        <v>1.000002325794836</v>
      </c>
      <c r="G785" s="31"/>
    </row>
    <row r="786" spans="1:7" ht="12.75" customHeight="1">
      <c r="A786" s="187">
        <v>10</v>
      </c>
      <c r="B786" s="201" t="s">
        <v>165</v>
      </c>
      <c r="C786" s="218">
        <v>9510966</v>
      </c>
      <c r="D786" s="161">
        <v>1122.1552000000001</v>
      </c>
      <c r="E786" s="145">
        <v>1122.1599999999999</v>
      </c>
      <c r="F786" s="148">
        <f t="shared" si="40"/>
        <v>1.0000042774831857</v>
      </c>
      <c r="G786" s="31"/>
    </row>
    <row r="787" spans="1:7" ht="12.75" customHeight="1">
      <c r="A787" s="187">
        <v>11</v>
      </c>
      <c r="B787" s="201" t="s">
        <v>166</v>
      </c>
      <c r="C787" s="218">
        <v>5468538</v>
      </c>
      <c r="D787" s="161">
        <v>621.8722</v>
      </c>
      <c r="E787" s="145">
        <v>621.88</v>
      </c>
      <c r="F787" s="148">
        <f t="shared" si="40"/>
        <v>1.0000125427700417</v>
      </c>
      <c r="G787" s="31"/>
    </row>
    <row r="788" spans="1:7" ht="12.75" customHeight="1">
      <c r="A788" s="187">
        <v>12</v>
      </c>
      <c r="B788" s="201" t="s">
        <v>167</v>
      </c>
      <c r="C788" s="218">
        <v>5683612</v>
      </c>
      <c r="D788" s="161">
        <v>666.0070000000001</v>
      </c>
      <c r="E788" s="145">
        <v>666.01</v>
      </c>
      <c r="F788" s="148">
        <f t="shared" si="40"/>
        <v>1.0000045044571602</v>
      </c>
      <c r="G788" s="31"/>
    </row>
    <row r="789" spans="1:7" ht="12.75" customHeight="1">
      <c r="A789" s="187">
        <v>13</v>
      </c>
      <c r="B789" s="201" t="s">
        <v>168</v>
      </c>
      <c r="C789" s="218">
        <v>8793534</v>
      </c>
      <c r="D789" s="161">
        <v>1037.8849</v>
      </c>
      <c r="E789" s="145">
        <v>1037.8799999999999</v>
      </c>
      <c r="F789" s="148">
        <f t="shared" si="40"/>
        <v>0.9999952788599197</v>
      </c>
      <c r="G789" s="31"/>
    </row>
    <row r="790" spans="1:7" ht="12.75" customHeight="1">
      <c r="A790" s="187">
        <v>14</v>
      </c>
      <c r="B790" s="201" t="s">
        <v>169</v>
      </c>
      <c r="C790" s="218">
        <v>5109562</v>
      </c>
      <c r="D790" s="161">
        <v>614.3593000000001</v>
      </c>
      <c r="E790" s="145">
        <v>614.3599999999999</v>
      </c>
      <c r="F790" s="148">
        <f t="shared" si="40"/>
        <v>1.000001139398394</v>
      </c>
      <c r="G790" s="31"/>
    </row>
    <row r="791" spans="1:7" ht="12.75" customHeight="1">
      <c r="A791" s="187">
        <v>15</v>
      </c>
      <c r="B791" s="201" t="s">
        <v>170</v>
      </c>
      <c r="C791" s="218">
        <v>8691264</v>
      </c>
      <c r="D791" s="161">
        <v>1036.4089</v>
      </c>
      <c r="E791" s="145">
        <v>1036.4099999999999</v>
      </c>
      <c r="F791" s="148">
        <f t="shared" si="40"/>
        <v>1.0000010613571535</v>
      </c>
      <c r="G791" s="31"/>
    </row>
    <row r="792" spans="1:7" ht="12.75" customHeight="1">
      <c r="A792" s="187">
        <v>16</v>
      </c>
      <c r="B792" s="201" t="s">
        <v>171</v>
      </c>
      <c r="C792" s="218">
        <v>9083262</v>
      </c>
      <c r="D792" s="161">
        <v>1087.0163</v>
      </c>
      <c r="E792" s="145">
        <v>1087.02</v>
      </c>
      <c r="F792" s="148">
        <f t="shared" si="40"/>
        <v>1.0000034038128038</v>
      </c>
      <c r="G792" s="31"/>
    </row>
    <row r="793" spans="1:7" ht="12.75" customHeight="1">
      <c r="A793" s="187">
        <v>17</v>
      </c>
      <c r="B793" s="201" t="s">
        <v>240</v>
      </c>
      <c r="C793" s="218">
        <v>2200912</v>
      </c>
      <c r="D793" s="161">
        <v>250.7102</v>
      </c>
      <c r="E793" s="145">
        <v>250.70999999999998</v>
      </c>
      <c r="F793" s="148">
        <f t="shared" si="40"/>
        <v>0.9999992022662021</v>
      </c>
      <c r="G793" s="31"/>
    </row>
    <row r="794" spans="1:7" ht="12.75" customHeight="1">
      <c r="A794" s="187">
        <v>18</v>
      </c>
      <c r="B794" s="201" t="s">
        <v>172</v>
      </c>
      <c r="C794" s="218">
        <v>7285048</v>
      </c>
      <c r="D794" s="161">
        <v>861.0107</v>
      </c>
      <c r="E794" s="145">
        <v>861.01</v>
      </c>
      <c r="F794" s="148">
        <f t="shared" si="40"/>
        <v>0.9999991870019733</v>
      </c>
      <c r="G794" s="31"/>
    </row>
    <row r="795" spans="1:7" ht="12.75" customHeight="1">
      <c r="A795" s="187">
        <v>19</v>
      </c>
      <c r="B795" s="201" t="s">
        <v>173</v>
      </c>
      <c r="C795" s="218">
        <v>11789802</v>
      </c>
      <c r="D795" s="161">
        <v>1402.2737</v>
      </c>
      <c r="E795" s="145">
        <v>1402.27</v>
      </c>
      <c r="F795" s="148">
        <f t="shared" si="40"/>
        <v>0.9999973614280864</v>
      </c>
      <c r="G795" s="31"/>
    </row>
    <row r="796" spans="1:7" ht="12.75" customHeight="1">
      <c r="A796" s="187">
        <v>20</v>
      </c>
      <c r="B796" s="201" t="s">
        <v>241</v>
      </c>
      <c r="C796" s="218">
        <v>6890380</v>
      </c>
      <c r="D796" s="161">
        <v>816.2754</v>
      </c>
      <c r="E796" s="145">
        <v>816.27</v>
      </c>
      <c r="F796" s="148">
        <f t="shared" si="40"/>
        <v>0.9999933845856435</v>
      </c>
      <c r="G796" s="31"/>
    </row>
    <row r="797" spans="1:7" ht="12.75" customHeight="1">
      <c r="A797" s="187">
        <v>21</v>
      </c>
      <c r="B797" s="201" t="s">
        <v>174</v>
      </c>
      <c r="C797" s="218">
        <v>5727342</v>
      </c>
      <c r="D797" s="161">
        <v>669.1774</v>
      </c>
      <c r="E797" s="145">
        <v>669.1800000000001</v>
      </c>
      <c r="F797" s="148">
        <f t="shared" si="40"/>
        <v>1.000003885367318</v>
      </c>
      <c r="G797" s="31"/>
    </row>
    <row r="798" spans="1:7" ht="12.75" customHeight="1">
      <c r="A798" s="187">
        <v>22</v>
      </c>
      <c r="B798" s="201" t="s">
        <v>175</v>
      </c>
      <c r="C798" s="218">
        <v>11964658</v>
      </c>
      <c r="D798" s="161">
        <v>1420.1992</v>
      </c>
      <c r="E798" s="145">
        <v>1420.2</v>
      </c>
      <c r="F798" s="148">
        <f t="shared" si="40"/>
        <v>1.0000005633012607</v>
      </c>
      <c r="G798" s="31"/>
    </row>
    <row r="799" spans="1:7" ht="12.75" customHeight="1">
      <c r="A799" s="187">
        <v>23</v>
      </c>
      <c r="B799" s="201" t="s">
        <v>176</v>
      </c>
      <c r="C799" s="218">
        <v>3640952</v>
      </c>
      <c r="D799" s="161">
        <v>441.20709999999997</v>
      </c>
      <c r="E799" s="145">
        <v>441.21000000000004</v>
      </c>
      <c r="F799" s="148">
        <f t="shared" si="40"/>
        <v>1.0000065728770005</v>
      </c>
      <c r="G799" s="31"/>
    </row>
    <row r="800" spans="1:7" ht="12.75" customHeight="1">
      <c r="A800" s="187">
        <v>24</v>
      </c>
      <c r="B800" s="201" t="s">
        <v>177</v>
      </c>
      <c r="C800" s="218">
        <v>3918716</v>
      </c>
      <c r="D800" s="161">
        <v>462.7504</v>
      </c>
      <c r="E800" s="145">
        <v>462.75</v>
      </c>
      <c r="F800" s="148">
        <f t="shared" si="40"/>
        <v>0.9999991356031243</v>
      </c>
      <c r="G800" s="31"/>
    </row>
    <row r="801" spans="1:7" ht="12.75" customHeight="1">
      <c r="A801" s="187">
        <v>25</v>
      </c>
      <c r="B801" s="201" t="s">
        <v>178</v>
      </c>
      <c r="C801" s="218">
        <v>16255040</v>
      </c>
      <c r="D801" s="161">
        <v>1938.9996999999998</v>
      </c>
      <c r="E801" s="145">
        <v>1939</v>
      </c>
      <c r="F801" s="148">
        <f t="shared" si="40"/>
        <v>1.0000001547189512</v>
      </c>
      <c r="G801" s="31"/>
    </row>
    <row r="802" spans="1:7" ht="12.75" customHeight="1">
      <c r="A802" s="187">
        <v>26</v>
      </c>
      <c r="B802" s="201" t="s">
        <v>179</v>
      </c>
      <c r="C802" s="218">
        <v>12949680</v>
      </c>
      <c r="D802" s="161">
        <v>1539.6468</v>
      </c>
      <c r="E802" s="145">
        <v>1539.65</v>
      </c>
      <c r="F802" s="148">
        <f t="shared" si="40"/>
        <v>1.00000207839876</v>
      </c>
      <c r="G802" s="31"/>
    </row>
    <row r="803" spans="1:7" ht="12.75" customHeight="1">
      <c r="A803" s="187">
        <v>27</v>
      </c>
      <c r="B803" s="201" t="s">
        <v>180</v>
      </c>
      <c r="C803" s="218">
        <v>9044236</v>
      </c>
      <c r="D803" s="161">
        <v>1091.3297</v>
      </c>
      <c r="E803" s="145">
        <v>1091.33</v>
      </c>
      <c r="F803" s="148">
        <f t="shared" si="40"/>
        <v>1.0000002748940122</v>
      </c>
      <c r="G803" s="31"/>
    </row>
    <row r="804" spans="1:7" ht="12.75" customHeight="1">
      <c r="A804" s="187">
        <v>28</v>
      </c>
      <c r="B804" s="201" t="s">
        <v>181</v>
      </c>
      <c r="C804" s="218">
        <v>6523662</v>
      </c>
      <c r="D804" s="161">
        <v>772.2565999999999</v>
      </c>
      <c r="E804" s="145">
        <v>772.26</v>
      </c>
      <c r="F804" s="148">
        <f t="shared" si="40"/>
        <v>1.0000044026816994</v>
      </c>
      <c r="G804" s="31"/>
    </row>
    <row r="805" spans="1:8" ht="12.75" customHeight="1">
      <c r="A805" s="187">
        <v>29</v>
      </c>
      <c r="B805" s="201" t="s">
        <v>182</v>
      </c>
      <c r="C805" s="218">
        <v>10398612</v>
      </c>
      <c r="D805" s="161">
        <v>1228.8687</v>
      </c>
      <c r="E805" s="145">
        <v>1228.87</v>
      </c>
      <c r="F805" s="148">
        <f t="shared" si="40"/>
        <v>1.0000010578835639</v>
      </c>
      <c r="G805" s="31"/>
      <c r="H805" s="10" t="s">
        <v>11</v>
      </c>
    </row>
    <row r="806" spans="1:7" ht="12.75" customHeight="1">
      <c r="A806" s="187">
        <v>30</v>
      </c>
      <c r="B806" s="201" t="s">
        <v>183</v>
      </c>
      <c r="C806" s="218">
        <v>5117146</v>
      </c>
      <c r="D806" s="161">
        <v>605.8589</v>
      </c>
      <c r="E806" s="145">
        <v>605.86</v>
      </c>
      <c r="F806" s="148">
        <f t="shared" si="40"/>
        <v>1.0000018156042605</v>
      </c>
      <c r="G806" s="31"/>
    </row>
    <row r="807" spans="1:7" ht="12.75" customHeight="1">
      <c r="A807" s="187">
        <v>31</v>
      </c>
      <c r="B807" s="201" t="s">
        <v>184</v>
      </c>
      <c r="C807" s="218">
        <v>3986656</v>
      </c>
      <c r="D807" s="161">
        <v>470.8084</v>
      </c>
      <c r="E807" s="145">
        <v>470.81</v>
      </c>
      <c r="F807" s="148">
        <f t="shared" si="40"/>
        <v>1.0000033984100538</v>
      </c>
      <c r="G807" s="31"/>
    </row>
    <row r="808" spans="1:7" ht="12.75" customHeight="1">
      <c r="A808" s="187">
        <v>32</v>
      </c>
      <c r="B808" s="201" t="s">
        <v>185</v>
      </c>
      <c r="C808" s="218">
        <v>5118568</v>
      </c>
      <c r="D808" s="161">
        <v>606.5462</v>
      </c>
      <c r="E808" s="145">
        <v>606.55</v>
      </c>
      <c r="F808" s="148">
        <f t="shared" si="40"/>
        <v>1.0000062649803096</v>
      </c>
      <c r="G808" s="31"/>
    </row>
    <row r="809" spans="1:7" ht="12.75" customHeight="1">
      <c r="A809" s="187">
        <v>33</v>
      </c>
      <c r="B809" s="201" t="s">
        <v>186</v>
      </c>
      <c r="C809" s="218">
        <v>4881726</v>
      </c>
      <c r="D809" s="161">
        <v>592.6342999999999</v>
      </c>
      <c r="E809" s="145">
        <v>592.62</v>
      </c>
      <c r="F809" s="148">
        <f t="shared" si="40"/>
        <v>0.9999758704482681</v>
      </c>
      <c r="G809" s="31"/>
    </row>
    <row r="810" spans="1:7" ht="12.75" customHeight="1">
      <c r="A810" s="34"/>
      <c r="B810" s="1" t="s">
        <v>26</v>
      </c>
      <c r="C810" s="215">
        <v>248296072</v>
      </c>
      <c r="D810" s="162">
        <v>29362.6598</v>
      </c>
      <c r="E810" s="146">
        <v>29362.660000000003</v>
      </c>
      <c r="F810" s="147">
        <f t="shared" si="40"/>
        <v>1.0000000068113721</v>
      </c>
      <c r="G810" s="31"/>
    </row>
    <row r="811" spans="1:7" ht="6.75" customHeight="1">
      <c r="A811" s="97"/>
      <c r="B811" s="73"/>
      <c r="C811" s="74"/>
      <c r="D811" s="74"/>
      <c r="E811" s="75"/>
      <c r="F811" s="76"/>
      <c r="G811" s="77"/>
    </row>
    <row r="812" spans="1:8" ht="14.25">
      <c r="A812" s="47" t="s">
        <v>215</v>
      </c>
      <c r="B812" s="48"/>
      <c r="C812" s="48"/>
      <c r="D812" s="48"/>
      <c r="E812" s="48"/>
      <c r="F812" s="48"/>
      <c r="G812" s="48"/>
      <c r="H812" s="48"/>
    </row>
    <row r="813" spans="2:8" ht="11.25" customHeight="1">
      <c r="B813" s="48"/>
      <c r="C813" s="48"/>
      <c r="D813" s="48"/>
      <c r="E813" s="48"/>
      <c r="F813" s="48"/>
      <c r="G813" s="48"/>
      <c r="H813" s="48"/>
    </row>
    <row r="814" spans="2:8" ht="14.25" customHeight="1">
      <c r="B814" s="48"/>
      <c r="C814" s="48"/>
      <c r="D814" s="48"/>
      <c r="F814" s="59" t="s">
        <v>123</v>
      </c>
      <c r="G814" s="48"/>
      <c r="H814" s="48"/>
    </row>
    <row r="815" spans="1:6" ht="57.75" customHeight="1">
      <c r="A815" s="88" t="s">
        <v>29</v>
      </c>
      <c r="B815" s="88" t="s">
        <v>30</v>
      </c>
      <c r="C815" s="126" t="s">
        <v>214</v>
      </c>
      <c r="D815" s="126" t="s">
        <v>67</v>
      </c>
      <c r="E815" s="126" t="s">
        <v>68</v>
      </c>
      <c r="F815" s="88" t="s">
        <v>66</v>
      </c>
    </row>
    <row r="816" spans="1:6" ht="15" customHeight="1">
      <c r="A816" s="49">
        <v>1</v>
      </c>
      <c r="B816" s="49">
        <v>2</v>
      </c>
      <c r="C816" s="50">
        <v>3</v>
      </c>
      <c r="D816" s="50">
        <v>4</v>
      </c>
      <c r="E816" s="50">
        <v>5</v>
      </c>
      <c r="F816" s="49">
        <v>6</v>
      </c>
    </row>
    <row r="817" spans="1:7" ht="12.75" customHeight="1">
      <c r="A817" s="187">
        <v>1</v>
      </c>
      <c r="B817" s="201" t="s">
        <v>156</v>
      </c>
      <c r="C817" s="218">
        <v>7911218</v>
      </c>
      <c r="D817" s="158">
        <v>565.1600000000001</v>
      </c>
      <c r="E817" s="158">
        <v>565.1600000000001</v>
      </c>
      <c r="F817" s="163">
        <f aca="true" t="shared" si="41" ref="F817:F850">E817/D817</f>
        <v>1</v>
      </c>
      <c r="G817" s="31"/>
    </row>
    <row r="818" spans="1:7" ht="12.75" customHeight="1">
      <c r="A818" s="187">
        <v>2</v>
      </c>
      <c r="B818" s="201" t="s">
        <v>157</v>
      </c>
      <c r="C818" s="218">
        <v>8163500</v>
      </c>
      <c r="D818" s="158">
        <v>580.16</v>
      </c>
      <c r="E818" s="158">
        <v>580.16</v>
      </c>
      <c r="F818" s="163">
        <f t="shared" si="41"/>
        <v>1</v>
      </c>
      <c r="G818" s="31"/>
    </row>
    <row r="819" spans="1:7" ht="12.75" customHeight="1">
      <c r="A819" s="187">
        <v>3</v>
      </c>
      <c r="B819" s="201" t="s">
        <v>158</v>
      </c>
      <c r="C819" s="218">
        <v>17874224</v>
      </c>
      <c r="D819" s="158">
        <v>1291.04</v>
      </c>
      <c r="E819" s="158">
        <v>1291.04</v>
      </c>
      <c r="F819" s="163">
        <f t="shared" si="41"/>
        <v>1</v>
      </c>
      <c r="G819" s="31"/>
    </row>
    <row r="820" spans="1:7" ht="12.75" customHeight="1">
      <c r="A820" s="187">
        <v>4</v>
      </c>
      <c r="B820" s="201" t="s">
        <v>159</v>
      </c>
      <c r="C820" s="218">
        <v>6316840</v>
      </c>
      <c r="D820" s="158">
        <v>466.74</v>
      </c>
      <c r="E820" s="158">
        <v>466.74</v>
      </c>
      <c r="F820" s="163">
        <f t="shared" si="41"/>
        <v>1</v>
      </c>
      <c r="G820" s="31"/>
    </row>
    <row r="821" spans="1:7" ht="12.75" customHeight="1">
      <c r="A821" s="187">
        <v>5</v>
      </c>
      <c r="B821" s="201" t="s">
        <v>160</v>
      </c>
      <c r="C821" s="218">
        <v>3957584</v>
      </c>
      <c r="D821" s="158">
        <v>294.51</v>
      </c>
      <c r="E821" s="158">
        <v>294.51</v>
      </c>
      <c r="F821" s="163">
        <f t="shared" si="41"/>
        <v>1</v>
      </c>
      <c r="G821" s="31"/>
    </row>
    <row r="822" spans="1:7" ht="12.75" customHeight="1">
      <c r="A822" s="187">
        <v>6</v>
      </c>
      <c r="B822" s="201" t="s">
        <v>161</v>
      </c>
      <c r="C822" s="218">
        <v>2499876</v>
      </c>
      <c r="D822" s="158">
        <v>181.26</v>
      </c>
      <c r="E822" s="158">
        <v>181.26</v>
      </c>
      <c r="F822" s="163">
        <f t="shared" si="41"/>
        <v>1</v>
      </c>
      <c r="G822" s="31"/>
    </row>
    <row r="823" spans="1:7" ht="12.75" customHeight="1">
      <c r="A823" s="187">
        <v>7</v>
      </c>
      <c r="B823" s="201" t="s">
        <v>162</v>
      </c>
      <c r="C823" s="218">
        <v>7373702</v>
      </c>
      <c r="D823" s="158">
        <v>533</v>
      </c>
      <c r="E823" s="158">
        <v>533</v>
      </c>
      <c r="F823" s="163">
        <f t="shared" si="41"/>
        <v>1</v>
      </c>
      <c r="G823" s="31"/>
    </row>
    <row r="824" spans="1:7" ht="12.75" customHeight="1">
      <c r="A824" s="187">
        <v>8</v>
      </c>
      <c r="B824" s="201" t="s">
        <v>163</v>
      </c>
      <c r="C824" s="218">
        <v>9554340</v>
      </c>
      <c r="D824" s="158">
        <v>692.77</v>
      </c>
      <c r="E824" s="158">
        <v>692.77</v>
      </c>
      <c r="F824" s="163">
        <f t="shared" si="41"/>
        <v>1</v>
      </c>
      <c r="G824" s="31"/>
    </row>
    <row r="825" spans="1:7" ht="12.75" customHeight="1">
      <c r="A825" s="187">
        <v>9</v>
      </c>
      <c r="B825" s="201" t="s">
        <v>164</v>
      </c>
      <c r="C825" s="218">
        <v>4610914</v>
      </c>
      <c r="D825" s="158">
        <v>342.43</v>
      </c>
      <c r="E825" s="158">
        <v>342.43</v>
      </c>
      <c r="F825" s="163">
        <f t="shared" si="41"/>
        <v>1</v>
      </c>
      <c r="G825" s="31"/>
    </row>
    <row r="826" spans="1:7" ht="12.75" customHeight="1">
      <c r="A826" s="187">
        <v>10</v>
      </c>
      <c r="B826" s="201" t="s">
        <v>165</v>
      </c>
      <c r="C826" s="218">
        <v>9510966</v>
      </c>
      <c r="D826" s="158">
        <v>691.69</v>
      </c>
      <c r="E826" s="158">
        <v>691.69</v>
      </c>
      <c r="F826" s="163">
        <f t="shared" si="41"/>
        <v>1</v>
      </c>
      <c r="G826" s="31"/>
    </row>
    <row r="827" spans="1:7" ht="12.75" customHeight="1">
      <c r="A827" s="187">
        <v>11</v>
      </c>
      <c r="B827" s="201" t="s">
        <v>166</v>
      </c>
      <c r="C827" s="218">
        <v>5468538</v>
      </c>
      <c r="D827" s="158">
        <v>387.81</v>
      </c>
      <c r="E827" s="158">
        <v>387.81</v>
      </c>
      <c r="F827" s="163">
        <f t="shared" si="41"/>
        <v>1</v>
      </c>
      <c r="G827" s="31"/>
    </row>
    <row r="828" spans="1:7" ht="12.75" customHeight="1">
      <c r="A828" s="187">
        <v>12</v>
      </c>
      <c r="B828" s="201" t="s">
        <v>167</v>
      </c>
      <c r="C828" s="218">
        <v>5683612</v>
      </c>
      <c r="D828" s="158">
        <v>411.11</v>
      </c>
      <c r="E828" s="158">
        <v>411.11</v>
      </c>
      <c r="F828" s="163">
        <f t="shared" si="41"/>
        <v>1</v>
      </c>
      <c r="G828" s="31"/>
    </row>
    <row r="829" spans="1:7" ht="12.75" customHeight="1">
      <c r="A829" s="187">
        <v>13</v>
      </c>
      <c r="B829" s="201" t="s">
        <v>168</v>
      </c>
      <c r="C829" s="218">
        <v>8793534</v>
      </c>
      <c r="D829" s="158">
        <v>640.39</v>
      </c>
      <c r="E829" s="158">
        <v>640.39</v>
      </c>
      <c r="F829" s="163">
        <f t="shared" si="41"/>
        <v>1</v>
      </c>
      <c r="G829" s="31"/>
    </row>
    <row r="830" spans="1:7" ht="12.75" customHeight="1">
      <c r="A830" s="187">
        <v>14</v>
      </c>
      <c r="B830" s="201" t="s">
        <v>169</v>
      </c>
      <c r="C830" s="218">
        <v>5109562</v>
      </c>
      <c r="D830" s="158">
        <v>377.21999999999997</v>
      </c>
      <c r="E830" s="158">
        <v>377.21999999999997</v>
      </c>
      <c r="F830" s="163">
        <f t="shared" si="41"/>
        <v>1</v>
      </c>
      <c r="G830" s="31"/>
    </row>
    <row r="831" spans="1:7" ht="12.75" customHeight="1">
      <c r="A831" s="187">
        <v>15</v>
      </c>
      <c r="B831" s="201" t="s">
        <v>170</v>
      </c>
      <c r="C831" s="218">
        <v>8691264</v>
      </c>
      <c r="D831" s="158">
        <v>637.81</v>
      </c>
      <c r="E831" s="158">
        <v>637.81</v>
      </c>
      <c r="F831" s="163">
        <f t="shared" si="41"/>
        <v>1</v>
      </c>
      <c r="G831" s="31"/>
    </row>
    <row r="832" spans="1:7" ht="12.75" customHeight="1">
      <c r="A832" s="187">
        <v>16</v>
      </c>
      <c r="B832" s="201" t="s">
        <v>171</v>
      </c>
      <c r="C832" s="218">
        <v>9083262</v>
      </c>
      <c r="D832" s="158">
        <v>668.28</v>
      </c>
      <c r="E832" s="158">
        <v>668.28</v>
      </c>
      <c r="F832" s="163">
        <f t="shared" si="41"/>
        <v>1</v>
      </c>
      <c r="G832" s="31"/>
    </row>
    <row r="833" spans="1:7" ht="12.75" customHeight="1">
      <c r="A833" s="187">
        <v>17</v>
      </c>
      <c r="B833" s="201" t="s">
        <v>240</v>
      </c>
      <c r="C833" s="218">
        <v>2200912</v>
      </c>
      <c r="D833" s="158">
        <v>156.09</v>
      </c>
      <c r="E833" s="158">
        <v>156.09</v>
      </c>
      <c r="F833" s="163">
        <f t="shared" si="41"/>
        <v>1</v>
      </c>
      <c r="G833" s="31"/>
    </row>
    <row r="834" spans="1:7" ht="12.75" customHeight="1">
      <c r="A834" s="187">
        <v>18</v>
      </c>
      <c r="B834" s="201" t="s">
        <v>172</v>
      </c>
      <c r="C834" s="218">
        <v>7285048</v>
      </c>
      <c r="D834" s="158">
        <v>531.11</v>
      </c>
      <c r="E834" s="158">
        <v>531.11</v>
      </c>
      <c r="F834" s="163">
        <f t="shared" si="41"/>
        <v>1</v>
      </c>
      <c r="G834" s="31"/>
    </row>
    <row r="835" spans="1:7" ht="12.75" customHeight="1">
      <c r="A835" s="187">
        <v>19</v>
      </c>
      <c r="B835" s="201" t="s">
        <v>173</v>
      </c>
      <c r="C835" s="218">
        <v>11789802</v>
      </c>
      <c r="D835" s="158">
        <v>863.56</v>
      </c>
      <c r="E835" s="158">
        <v>863.56</v>
      </c>
      <c r="F835" s="163">
        <f t="shared" si="41"/>
        <v>1</v>
      </c>
      <c r="G835" s="31"/>
    </row>
    <row r="836" spans="1:7" ht="12.75" customHeight="1">
      <c r="A836" s="187">
        <v>20</v>
      </c>
      <c r="B836" s="201" t="s">
        <v>241</v>
      </c>
      <c r="C836" s="218">
        <v>6890380</v>
      </c>
      <c r="D836" s="158">
        <v>503.24</v>
      </c>
      <c r="E836" s="158">
        <v>503.24</v>
      </c>
      <c r="F836" s="163">
        <f t="shared" si="41"/>
        <v>1</v>
      </c>
      <c r="G836" s="31"/>
    </row>
    <row r="837" spans="1:8" ht="12.75" customHeight="1">
      <c r="A837" s="187">
        <v>21</v>
      </c>
      <c r="B837" s="201" t="s">
        <v>174</v>
      </c>
      <c r="C837" s="218">
        <v>5727342</v>
      </c>
      <c r="D837" s="158">
        <v>414.14</v>
      </c>
      <c r="E837" s="158">
        <v>414.14</v>
      </c>
      <c r="F837" s="163">
        <f t="shared" si="41"/>
        <v>1</v>
      </c>
      <c r="G837" s="31"/>
      <c r="H837" s="10" t="s">
        <v>11</v>
      </c>
    </row>
    <row r="838" spans="1:7" ht="12.75" customHeight="1">
      <c r="A838" s="187">
        <v>22</v>
      </c>
      <c r="B838" s="201" t="s">
        <v>175</v>
      </c>
      <c r="C838" s="218">
        <v>11964658</v>
      </c>
      <c r="D838" s="158">
        <v>873.63</v>
      </c>
      <c r="E838" s="158">
        <v>873.63</v>
      </c>
      <c r="F838" s="163">
        <f t="shared" si="41"/>
        <v>1</v>
      </c>
      <c r="G838" s="31"/>
    </row>
    <row r="839" spans="1:7" ht="12.75" customHeight="1">
      <c r="A839" s="187">
        <v>23</v>
      </c>
      <c r="B839" s="201" t="s">
        <v>176</v>
      </c>
      <c r="C839" s="218">
        <v>3640952</v>
      </c>
      <c r="D839" s="158">
        <v>270.33000000000004</v>
      </c>
      <c r="E839" s="158">
        <v>270.33000000000004</v>
      </c>
      <c r="F839" s="163">
        <f t="shared" si="41"/>
        <v>1</v>
      </c>
      <c r="G839" s="31"/>
    </row>
    <row r="840" spans="1:7" ht="12.75" customHeight="1">
      <c r="A840" s="187">
        <v>24</v>
      </c>
      <c r="B840" s="201" t="s">
        <v>177</v>
      </c>
      <c r="C840" s="218">
        <v>3918716</v>
      </c>
      <c r="D840" s="158">
        <v>285.53999999999996</v>
      </c>
      <c r="E840" s="158">
        <v>285.53999999999996</v>
      </c>
      <c r="F840" s="163">
        <f t="shared" si="41"/>
        <v>1</v>
      </c>
      <c r="G840" s="31"/>
    </row>
    <row r="841" spans="1:7" ht="12.75" customHeight="1">
      <c r="A841" s="187">
        <v>25</v>
      </c>
      <c r="B841" s="201" t="s">
        <v>178</v>
      </c>
      <c r="C841" s="218">
        <v>16255040</v>
      </c>
      <c r="D841" s="158">
        <v>1193.15</v>
      </c>
      <c r="E841" s="158">
        <v>1193.15</v>
      </c>
      <c r="F841" s="163">
        <f t="shared" si="41"/>
        <v>1</v>
      </c>
      <c r="G841" s="31"/>
    </row>
    <row r="842" spans="1:7" ht="12.75" customHeight="1">
      <c r="A842" s="187">
        <v>26</v>
      </c>
      <c r="B842" s="201" t="s">
        <v>179</v>
      </c>
      <c r="C842" s="218">
        <v>12949680</v>
      </c>
      <c r="D842" s="158">
        <v>948.27</v>
      </c>
      <c r="E842" s="158">
        <v>948.27</v>
      </c>
      <c r="F842" s="163">
        <f t="shared" si="41"/>
        <v>1</v>
      </c>
      <c r="G842" s="31"/>
    </row>
    <row r="843" spans="1:7" ht="12.75" customHeight="1">
      <c r="A843" s="187">
        <v>27</v>
      </c>
      <c r="B843" s="201" t="s">
        <v>180</v>
      </c>
      <c r="C843" s="218">
        <v>9044236</v>
      </c>
      <c r="D843" s="158">
        <v>669.4200000000001</v>
      </c>
      <c r="E843" s="158">
        <v>669.4200000000001</v>
      </c>
      <c r="F843" s="163">
        <f t="shared" si="41"/>
        <v>1</v>
      </c>
      <c r="G843" s="31"/>
    </row>
    <row r="844" spans="1:7" ht="12.75" customHeight="1">
      <c r="A844" s="187">
        <v>28</v>
      </c>
      <c r="B844" s="201" t="s">
        <v>181</v>
      </c>
      <c r="C844" s="218">
        <v>6523662</v>
      </c>
      <c r="D844" s="158">
        <v>476.21000000000004</v>
      </c>
      <c r="E844" s="158">
        <v>476.21000000000004</v>
      </c>
      <c r="F844" s="163">
        <f t="shared" si="41"/>
        <v>1</v>
      </c>
      <c r="G844" s="31"/>
    </row>
    <row r="845" spans="1:7" ht="12.75" customHeight="1">
      <c r="A845" s="187">
        <v>29</v>
      </c>
      <c r="B845" s="201" t="s">
        <v>182</v>
      </c>
      <c r="C845" s="218">
        <v>10398612</v>
      </c>
      <c r="D845" s="158">
        <v>758.13</v>
      </c>
      <c r="E845" s="158">
        <v>758.13</v>
      </c>
      <c r="F845" s="163">
        <f t="shared" si="41"/>
        <v>1</v>
      </c>
      <c r="G845" s="31"/>
    </row>
    <row r="846" spans="1:7" ht="12.75" customHeight="1">
      <c r="A846" s="187">
        <v>30</v>
      </c>
      <c r="B846" s="201" t="s">
        <v>183</v>
      </c>
      <c r="C846" s="218">
        <v>5117146</v>
      </c>
      <c r="D846" s="158">
        <v>373.58</v>
      </c>
      <c r="E846" s="158">
        <v>373.58</v>
      </c>
      <c r="F846" s="163">
        <f t="shared" si="41"/>
        <v>1</v>
      </c>
      <c r="G846" s="31"/>
    </row>
    <row r="847" spans="1:7" ht="12.75" customHeight="1">
      <c r="A847" s="187">
        <v>31</v>
      </c>
      <c r="B847" s="201" t="s">
        <v>184</v>
      </c>
      <c r="C847" s="218">
        <v>3986656</v>
      </c>
      <c r="D847" s="158">
        <v>290.52</v>
      </c>
      <c r="E847" s="158">
        <v>290.52</v>
      </c>
      <c r="F847" s="163">
        <f t="shared" si="41"/>
        <v>1</v>
      </c>
      <c r="G847" s="31"/>
    </row>
    <row r="848" spans="1:7" ht="12.75" customHeight="1">
      <c r="A848" s="187">
        <v>32</v>
      </c>
      <c r="B848" s="201" t="s">
        <v>185</v>
      </c>
      <c r="C848" s="218">
        <v>5118568</v>
      </c>
      <c r="D848" s="158">
        <v>373.91999999999996</v>
      </c>
      <c r="E848" s="158">
        <v>373.91999999999996</v>
      </c>
      <c r="F848" s="163">
        <f t="shared" si="41"/>
        <v>1</v>
      </c>
      <c r="G848" s="31" t="s">
        <v>11</v>
      </c>
    </row>
    <row r="849" spans="1:7" ht="12.75" customHeight="1">
      <c r="A849" s="187">
        <v>33</v>
      </c>
      <c r="B849" s="201" t="s">
        <v>186</v>
      </c>
      <c r="C849" s="218">
        <v>4881726</v>
      </c>
      <c r="D849" s="158">
        <v>362.91</v>
      </c>
      <c r="E849" s="158">
        <v>362.91</v>
      </c>
      <c r="F849" s="163">
        <f t="shared" si="41"/>
        <v>1</v>
      </c>
      <c r="G849" s="31"/>
    </row>
    <row r="850" spans="1:8" ht="12.75" customHeight="1">
      <c r="A850" s="34"/>
      <c r="B850" s="1" t="s">
        <v>26</v>
      </c>
      <c r="C850" s="215">
        <v>248296072</v>
      </c>
      <c r="D850" s="159">
        <v>18105.13</v>
      </c>
      <c r="E850" s="159">
        <v>18105.13</v>
      </c>
      <c r="F850" s="147">
        <f t="shared" si="41"/>
        <v>1</v>
      </c>
      <c r="G850" s="31"/>
      <c r="H850" s="10" t="s">
        <v>11</v>
      </c>
    </row>
    <row r="851" spans="1:8" ht="13.5" customHeight="1">
      <c r="A851" s="72"/>
      <c r="B851" s="73"/>
      <c r="C851" s="74"/>
      <c r="D851" s="74"/>
      <c r="E851" s="75"/>
      <c r="F851" s="76"/>
      <c r="G851" s="77"/>
      <c r="H851" s="10" t="s">
        <v>11</v>
      </c>
    </row>
    <row r="852" spans="1:7" ht="13.5" customHeight="1">
      <c r="A852" s="47" t="s">
        <v>69</v>
      </c>
      <c r="B852" s="101"/>
      <c r="C852" s="101"/>
      <c r="D852" s="102"/>
      <c r="E852" s="102"/>
      <c r="F852" s="102"/>
      <c r="G852" s="102"/>
    </row>
    <row r="853" spans="1:7" ht="13.5" customHeight="1">
      <c r="A853" s="101"/>
      <c r="B853" s="101"/>
      <c r="C853" s="101"/>
      <c r="D853" s="102"/>
      <c r="E853" s="102"/>
      <c r="F853" s="102"/>
      <c r="G853" s="102"/>
    </row>
    <row r="854" spans="1:7" ht="13.5" customHeight="1">
      <c r="A854" s="47" t="s">
        <v>144</v>
      </c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202</v>
      </c>
      <c r="B855" s="101"/>
      <c r="C855" s="101"/>
      <c r="D855" s="102"/>
      <c r="E855" s="102"/>
      <c r="F855" s="102"/>
      <c r="G855" s="102"/>
    </row>
    <row r="856" spans="1:8" ht="36.75" customHeight="1">
      <c r="A856" s="88" t="s">
        <v>36</v>
      </c>
      <c r="B856" s="88" t="s">
        <v>37</v>
      </c>
      <c r="C856" s="88" t="s">
        <v>143</v>
      </c>
      <c r="D856" s="88" t="s">
        <v>113</v>
      </c>
      <c r="E856" s="88" t="s">
        <v>115</v>
      </c>
      <c r="F856" s="177"/>
      <c r="G856" s="104"/>
      <c r="H856" s="10" t="s">
        <v>11</v>
      </c>
    </row>
    <row r="857" spans="1:7" ht="14.25">
      <c r="A857" s="103">
        <v>1</v>
      </c>
      <c r="B857" s="103">
        <v>2</v>
      </c>
      <c r="C857" s="103">
        <v>3</v>
      </c>
      <c r="D857" s="103">
        <v>4</v>
      </c>
      <c r="E857" s="103" t="s">
        <v>114</v>
      </c>
      <c r="F857" s="174"/>
      <c r="G857" s="174"/>
    </row>
    <row r="858" spans="1:7" ht="12.75" customHeight="1">
      <c r="A858" s="187">
        <v>1</v>
      </c>
      <c r="B858" s="201" t="s">
        <v>156</v>
      </c>
      <c r="C858" s="175">
        <v>1843</v>
      </c>
      <c r="D858" s="175">
        <v>1840</v>
      </c>
      <c r="E858" s="175">
        <f>D858-C858</f>
        <v>-3</v>
      </c>
      <c r="F858" s="178"/>
      <c r="G858" s="42"/>
    </row>
    <row r="859" spans="1:7" ht="12.75" customHeight="1">
      <c r="A859" s="187">
        <v>2</v>
      </c>
      <c r="B859" s="201" t="s">
        <v>157</v>
      </c>
      <c r="C859" s="175">
        <v>2225</v>
      </c>
      <c r="D859" s="175">
        <v>2219</v>
      </c>
      <c r="E859" s="175">
        <f aca="true" t="shared" si="42" ref="E859:E891">D859-C859</f>
        <v>-6</v>
      </c>
      <c r="F859" s="178"/>
      <c r="G859" s="42"/>
    </row>
    <row r="860" spans="1:7" ht="12.75" customHeight="1">
      <c r="A860" s="187">
        <v>3</v>
      </c>
      <c r="B860" s="201" t="s">
        <v>158</v>
      </c>
      <c r="C860" s="175">
        <v>1159</v>
      </c>
      <c r="D860" s="175">
        <v>1159</v>
      </c>
      <c r="E860" s="175">
        <f t="shared" si="42"/>
        <v>0</v>
      </c>
      <c r="F860" s="178"/>
      <c r="G860" s="42"/>
    </row>
    <row r="861" spans="1:7" ht="12.75" customHeight="1">
      <c r="A861" s="187">
        <v>4</v>
      </c>
      <c r="B861" s="201" t="s">
        <v>159</v>
      </c>
      <c r="C861" s="175">
        <v>1566</v>
      </c>
      <c r="D861" s="175">
        <v>1564</v>
      </c>
      <c r="E861" s="175">
        <f t="shared" si="42"/>
        <v>-2</v>
      </c>
      <c r="F861" s="178"/>
      <c r="G861" s="42"/>
    </row>
    <row r="862" spans="1:7" ht="12.75" customHeight="1">
      <c r="A862" s="187">
        <v>5</v>
      </c>
      <c r="B862" s="201" t="s">
        <v>160</v>
      </c>
      <c r="C862" s="175">
        <v>1092</v>
      </c>
      <c r="D862" s="175">
        <v>1092</v>
      </c>
      <c r="E862" s="175">
        <f t="shared" si="42"/>
        <v>0</v>
      </c>
      <c r="F862" s="178"/>
      <c r="G862" s="42"/>
    </row>
    <row r="863" spans="1:7" ht="12.75" customHeight="1">
      <c r="A863" s="187">
        <v>6</v>
      </c>
      <c r="B863" s="201" t="s">
        <v>161</v>
      </c>
      <c r="C863" s="175">
        <v>784</v>
      </c>
      <c r="D863" s="175">
        <v>784</v>
      </c>
      <c r="E863" s="175">
        <f t="shared" si="42"/>
        <v>0</v>
      </c>
      <c r="F863" s="178"/>
      <c r="G863" s="42"/>
    </row>
    <row r="864" spans="1:7" ht="12.75" customHeight="1">
      <c r="A864" s="187">
        <v>7</v>
      </c>
      <c r="B864" s="201" t="s">
        <v>162</v>
      </c>
      <c r="C864" s="175">
        <v>1204</v>
      </c>
      <c r="D864" s="175">
        <v>1204</v>
      </c>
      <c r="E864" s="175">
        <f t="shared" si="42"/>
        <v>0</v>
      </c>
      <c r="F864" s="178"/>
      <c r="G864" s="42"/>
    </row>
    <row r="865" spans="1:7" ht="12.75" customHeight="1">
      <c r="A865" s="187">
        <v>8</v>
      </c>
      <c r="B865" s="201" t="s">
        <v>163</v>
      </c>
      <c r="C865" s="175">
        <v>2002</v>
      </c>
      <c r="D865" s="175">
        <v>2002</v>
      </c>
      <c r="E865" s="175">
        <f t="shared" si="42"/>
        <v>0</v>
      </c>
      <c r="F865" s="178"/>
      <c r="G865" s="42"/>
    </row>
    <row r="866" spans="1:7" ht="12.75" customHeight="1">
      <c r="A866" s="187">
        <v>9</v>
      </c>
      <c r="B866" s="201" t="s">
        <v>164</v>
      </c>
      <c r="C866" s="175">
        <v>1134</v>
      </c>
      <c r="D866" s="175">
        <v>1134</v>
      </c>
      <c r="E866" s="175">
        <f t="shared" si="42"/>
        <v>0</v>
      </c>
      <c r="F866" s="178"/>
      <c r="G866" s="42"/>
    </row>
    <row r="867" spans="1:7" ht="12.75" customHeight="1">
      <c r="A867" s="187">
        <v>10</v>
      </c>
      <c r="B867" s="201" t="s">
        <v>165</v>
      </c>
      <c r="C867" s="175">
        <v>2434</v>
      </c>
      <c r="D867" s="175">
        <v>2429</v>
      </c>
      <c r="E867" s="175">
        <f t="shared" si="42"/>
        <v>-5</v>
      </c>
      <c r="F867" s="178"/>
      <c r="G867" s="42"/>
    </row>
    <row r="868" spans="1:7" ht="12.75" customHeight="1">
      <c r="A868" s="187">
        <v>11</v>
      </c>
      <c r="B868" s="201" t="s">
        <v>166</v>
      </c>
      <c r="C868" s="175">
        <v>1581</v>
      </c>
      <c r="D868" s="175">
        <v>1581</v>
      </c>
      <c r="E868" s="175">
        <f t="shared" si="42"/>
        <v>0</v>
      </c>
      <c r="F868" s="178"/>
      <c r="G868" s="42"/>
    </row>
    <row r="869" spans="1:7" ht="12.75" customHeight="1">
      <c r="A869" s="187">
        <v>12</v>
      </c>
      <c r="B869" s="201" t="s">
        <v>167</v>
      </c>
      <c r="C869" s="175">
        <v>1700</v>
      </c>
      <c r="D869" s="175">
        <v>1700</v>
      </c>
      <c r="E869" s="175">
        <f t="shared" si="42"/>
        <v>0</v>
      </c>
      <c r="F869" s="178"/>
      <c r="G869" s="42"/>
    </row>
    <row r="870" spans="1:7" ht="12.75" customHeight="1">
      <c r="A870" s="187">
        <v>13</v>
      </c>
      <c r="B870" s="201" t="s">
        <v>168</v>
      </c>
      <c r="C870" s="175">
        <v>1965</v>
      </c>
      <c r="D870" s="175">
        <v>1965</v>
      </c>
      <c r="E870" s="175">
        <f t="shared" si="42"/>
        <v>0</v>
      </c>
      <c r="F870" s="178"/>
      <c r="G870" s="42"/>
    </row>
    <row r="871" spans="1:7" ht="12.75" customHeight="1">
      <c r="A871" s="187">
        <v>14</v>
      </c>
      <c r="B871" s="201" t="s">
        <v>169</v>
      </c>
      <c r="C871" s="175">
        <v>1290</v>
      </c>
      <c r="D871" s="175">
        <v>1290</v>
      </c>
      <c r="E871" s="175">
        <f t="shared" si="42"/>
        <v>0</v>
      </c>
      <c r="F871" s="178"/>
      <c r="G871" s="42"/>
    </row>
    <row r="872" spans="1:7" ht="12.75" customHeight="1">
      <c r="A872" s="187">
        <v>15</v>
      </c>
      <c r="B872" s="201" t="s">
        <v>170</v>
      </c>
      <c r="C872" s="175">
        <v>2325</v>
      </c>
      <c r="D872" s="175">
        <v>2323</v>
      </c>
      <c r="E872" s="175">
        <f t="shared" si="42"/>
        <v>-2</v>
      </c>
      <c r="F872" s="178"/>
      <c r="G872" s="42"/>
    </row>
    <row r="873" spans="1:7" ht="12.75" customHeight="1">
      <c r="A873" s="187">
        <v>16</v>
      </c>
      <c r="B873" s="201" t="s">
        <v>171</v>
      </c>
      <c r="C873" s="175">
        <v>1159</v>
      </c>
      <c r="D873" s="175">
        <v>1156</v>
      </c>
      <c r="E873" s="175">
        <f t="shared" si="42"/>
        <v>-3</v>
      </c>
      <c r="F873" s="178"/>
      <c r="G873" s="42"/>
    </row>
    <row r="874" spans="1:7" ht="12.75" customHeight="1">
      <c r="A874" s="187">
        <v>17</v>
      </c>
      <c r="B874" s="201" t="s">
        <v>240</v>
      </c>
      <c r="C874" s="175">
        <v>636</v>
      </c>
      <c r="D874" s="175">
        <v>636</v>
      </c>
      <c r="E874" s="175">
        <f t="shared" si="42"/>
        <v>0</v>
      </c>
      <c r="F874" s="178"/>
      <c r="G874" s="42"/>
    </row>
    <row r="875" spans="1:8" ht="12.75" customHeight="1">
      <c r="A875" s="187">
        <v>18</v>
      </c>
      <c r="B875" s="201" t="s">
        <v>172</v>
      </c>
      <c r="C875" s="175">
        <v>1863</v>
      </c>
      <c r="D875" s="175">
        <v>1863</v>
      </c>
      <c r="E875" s="175">
        <f t="shared" si="42"/>
        <v>0</v>
      </c>
      <c r="F875" s="178"/>
      <c r="G875" s="42"/>
      <c r="H875" s="10" t="s">
        <v>11</v>
      </c>
    </row>
    <row r="876" spans="1:7" ht="12.75" customHeight="1">
      <c r="A876" s="187">
        <v>19</v>
      </c>
      <c r="B876" s="201" t="s">
        <v>173</v>
      </c>
      <c r="C876" s="175">
        <v>2903</v>
      </c>
      <c r="D876" s="175">
        <v>2903</v>
      </c>
      <c r="E876" s="175">
        <f t="shared" si="42"/>
        <v>0</v>
      </c>
      <c r="F876" s="178"/>
      <c r="G876" s="42"/>
    </row>
    <row r="877" spans="1:7" ht="12.75" customHeight="1">
      <c r="A877" s="187">
        <v>20</v>
      </c>
      <c r="B877" s="201" t="s">
        <v>241</v>
      </c>
      <c r="C877" s="175">
        <v>1524</v>
      </c>
      <c r="D877" s="175">
        <v>1524</v>
      </c>
      <c r="E877" s="175">
        <f t="shared" si="42"/>
        <v>0</v>
      </c>
      <c r="F877" s="178"/>
      <c r="G877" s="42"/>
    </row>
    <row r="878" spans="1:7" ht="12.75" customHeight="1">
      <c r="A878" s="187">
        <v>21</v>
      </c>
      <c r="B878" s="201" t="s">
        <v>174</v>
      </c>
      <c r="C878" s="175">
        <v>1286</v>
      </c>
      <c r="D878" s="175">
        <v>1285</v>
      </c>
      <c r="E878" s="175">
        <f t="shared" si="42"/>
        <v>-1</v>
      </c>
      <c r="F878" s="178"/>
      <c r="G878" s="42"/>
    </row>
    <row r="879" spans="1:7" ht="12.75" customHeight="1">
      <c r="A879" s="187">
        <v>22</v>
      </c>
      <c r="B879" s="201" t="s">
        <v>175</v>
      </c>
      <c r="C879" s="175">
        <v>2283</v>
      </c>
      <c r="D879" s="175">
        <v>2281</v>
      </c>
      <c r="E879" s="175">
        <f t="shared" si="42"/>
        <v>-2</v>
      </c>
      <c r="F879" s="178"/>
      <c r="G879" s="42"/>
    </row>
    <row r="880" spans="1:7" ht="12.75" customHeight="1">
      <c r="A880" s="187">
        <v>23</v>
      </c>
      <c r="B880" s="201" t="s">
        <v>176</v>
      </c>
      <c r="C880" s="175">
        <v>1123</v>
      </c>
      <c r="D880" s="175">
        <v>1123</v>
      </c>
      <c r="E880" s="175">
        <f t="shared" si="42"/>
        <v>0</v>
      </c>
      <c r="F880" s="178"/>
      <c r="G880" s="42" t="s">
        <v>11</v>
      </c>
    </row>
    <row r="881" spans="1:7" ht="12.75" customHeight="1">
      <c r="A881" s="187">
        <v>24</v>
      </c>
      <c r="B881" s="201" t="s">
        <v>177</v>
      </c>
      <c r="C881" s="175">
        <v>863</v>
      </c>
      <c r="D881" s="175">
        <v>863</v>
      </c>
      <c r="E881" s="175">
        <f t="shared" si="42"/>
        <v>0</v>
      </c>
      <c r="F881" s="178"/>
      <c r="G881" s="42"/>
    </row>
    <row r="882" spans="1:7" ht="12.75" customHeight="1">
      <c r="A882" s="187">
        <v>25</v>
      </c>
      <c r="B882" s="201" t="s">
        <v>178</v>
      </c>
      <c r="C882" s="175">
        <v>2693</v>
      </c>
      <c r="D882" s="175">
        <v>2693</v>
      </c>
      <c r="E882" s="175">
        <f t="shared" si="42"/>
        <v>0</v>
      </c>
      <c r="F882" s="178"/>
      <c r="G882" s="42"/>
    </row>
    <row r="883" spans="1:7" ht="12.75" customHeight="1">
      <c r="A883" s="187">
        <v>26</v>
      </c>
      <c r="B883" s="201" t="s">
        <v>179</v>
      </c>
      <c r="C883" s="175">
        <v>2660</v>
      </c>
      <c r="D883" s="175">
        <v>2658</v>
      </c>
      <c r="E883" s="175">
        <f t="shared" si="42"/>
        <v>-2</v>
      </c>
      <c r="F883" s="178"/>
      <c r="G883" s="42" t="s">
        <v>11</v>
      </c>
    </row>
    <row r="884" spans="1:7" ht="12.75" customHeight="1">
      <c r="A884" s="187">
        <v>27</v>
      </c>
      <c r="B884" s="201" t="s">
        <v>180</v>
      </c>
      <c r="C884" s="175">
        <v>2051</v>
      </c>
      <c r="D884" s="175">
        <v>2051</v>
      </c>
      <c r="E884" s="175">
        <f t="shared" si="42"/>
        <v>0</v>
      </c>
      <c r="F884" s="178"/>
      <c r="G884" s="42"/>
    </row>
    <row r="885" spans="1:7" ht="12.75" customHeight="1">
      <c r="A885" s="187">
        <v>28</v>
      </c>
      <c r="B885" s="201" t="s">
        <v>181</v>
      </c>
      <c r="C885" s="175">
        <v>1892</v>
      </c>
      <c r="D885" s="175">
        <v>1891</v>
      </c>
      <c r="E885" s="175">
        <f t="shared" si="42"/>
        <v>-1</v>
      </c>
      <c r="F885" s="178"/>
      <c r="G885" s="42"/>
    </row>
    <row r="886" spans="1:7" ht="12.75" customHeight="1">
      <c r="A886" s="187">
        <v>29</v>
      </c>
      <c r="B886" s="201" t="s">
        <v>182</v>
      </c>
      <c r="C886" s="175">
        <v>1949</v>
      </c>
      <c r="D886" s="175">
        <v>1949</v>
      </c>
      <c r="E886" s="175">
        <f t="shared" si="42"/>
        <v>0</v>
      </c>
      <c r="F886" s="178"/>
      <c r="G886" s="42"/>
    </row>
    <row r="887" spans="1:7" ht="12.75" customHeight="1">
      <c r="A887" s="187">
        <v>30</v>
      </c>
      <c r="B887" s="201" t="s">
        <v>183</v>
      </c>
      <c r="C887" s="175">
        <v>1226</v>
      </c>
      <c r="D887" s="175">
        <v>1226</v>
      </c>
      <c r="E887" s="175">
        <f t="shared" si="42"/>
        <v>0</v>
      </c>
      <c r="F887" s="178"/>
      <c r="G887" s="42"/>
    </row>
    <row r="888" spans="1:7" ht="12.75" customHeight="1">
      <c r="A888" s="187">
        <v>31</v>
      </c>
      <c r="B888" s="201" t="s">
        <v>184</v>
      </c>
      <c r="C888" s="175">
        <v>1332</v>
      </c>
      <c r="D888" s="175">
        <v>1330</v>
      </c>
      <c r="E888" s="175">
        <f t="shared" si="42"/>
        <v>-2</v>
      </c>
      <c r="F888" s="178"/>
      <c r="G888" s="42"/>
    </row>
    <row r="889" spans="1:7" ht="12.75" customHeight="1">
      <c r="A889" s="187">
        <v>32</v>
      </c>
      <c r="B889" s="201" t="s">
        <v>185</v>
      </c>
      <c r="C889" s="175">
        <v>1089</v>
      </c>
      <c r="D889" s="175">
        <v>1087</v>
      </c>
      <c r="E889" s="175">
        <f t="shared" si="42"/>
        <v>-2</v>
      </c>
      <c r="F889" s="178"/>
      <c r="G889" s="42"/>
    </row>
    <row r="890" spans="1:7" ht="12.75" customHeight="1">
      <c r="A890" s="187">
        <v>33</v>
      </c>
      <c r="B890" s="201" t="s">
        <v>186</v>
      </c>
      <c r="C890" s="175">
        <v>1396</v>
      </c>
      <c r="D890" s="175">
        <v>1396</v>
      </c>
      <c r="E890" s="175">
        <f t="shared" si="42"/>
        <v>0</v>
      </c>
      <c r="F890" s="178"/>
      <c r="G890" s="42"/>
    </row>
    <row r="891" spans="1:7" ht="15" customHeight="1">
      <c r="A891" s="34"/>
      <c r="B891" s="1" t="s">
        <v>26</v>
      </c>
      <c r="C891" s="176">
        <v>54232</v>
      </c>
      <c r="D891" s="176">
        <v>54201</v>
      </c>
      <c r="E891" s="176">
        <f t="shared" si="42"/>
        <v>-31</v>
      </c>
      <c r="F891" s="179"/>
      <c r="G891" s="38"/>
    </row>
    <row r="892" spans="1:7" ht="15" customHeight="1">
      <c r="A892" s="40"/>
      <c r="B892" s="2"/>
      <c r="C892" s="172"/>
      <c r="D892" s="173"/>
      <c r="E892" s="173"/>
      <c r="F892" s="173"/>
      <c r="G892" s="38"/>
    </row>
    <row r="893" spans="1:7" ht="15" customHeight="1">
      <c r="A893" s="40"/>
      <c r="B893" s="2"/>
      <c r="C893" s="172"/>
      <c r="D893" s="173"/>
      <c r="E893" s="173"/>
      <c r="F893" s="173"/>
      <c r="G893" s="38"/>
    </row>
    <row r="894" spans="1:7" ht="13.5" customHeight="1">
      <c r="A894" s="47" t="s">
        <v>70</v>
      </c>
      <c r="B894" s="101"/>
      <c r="C894" s="101"/>
      <c r="D894" s="102"/>
      <c r="E894" s="102"/>
      <c r="F894" s="102"/>
      <c r="G894" s="102"/>
    </row>
    <row r="895" spans="1:7" ht="13.5" customHeight="1">
      <c r="A895" s="47" t="s">
        <v>202</v>
      </c>
      <c r="B895" s="101"/>
      <c r="C895" s="101"/>
      <c r="D895" s="102"/>
      <c r="E895" s="102"/>
      <c r="F895" s="102"/>
      <c r="G895" s="102"/>
    </row>
    <row r="896" spans="1:7" ht="42" customHeight="1">
      <c r="A896" s="16" t="s">
        <v>36</v>
      </c>
      <c r="B896" s="16" t="s">
        <v>37</v>
      </c>
      <c r="C896" s="16" t="s">
        <v>145</v>
      </c>
      <c r="D896" s="16" t="s">
        <v>229</v>
      </c>
      <c r="E896" s="16" t="s">
        <v>71</v>
      </c>
      <c r="F896" s="16" t="s">
        <v>72</v>
      </c>
      <c r="G896" s="16" t="s">
        <v>73</v>
      </c>
    </row>
    <row r="897" spans="1:7" ht="14.25">
      <c r="A897" s="103">
        <v>1</v>
      </c>
      <c r="B897" s="103">
        <v>2</v>
      </c>
      <c r="C897" s="103">
        <v>3</v>
      </c>
      <c r="D897" s="103">
        <v>4</v>
      </c>
      <c r="E897" s="103">
        <v>5</v>
      </c>
      <c r="F897" s="103">
        <v>6</v>
      </c>
      <c r="G897" s="103">
        <v>7</v>
      </c>
    </row>
    <row r="898" spans="1:8" ht="12.75" customHeight="1">
      <c r="A898" s="187">
        <v>1</v>
      </c>
      <c r="B898" s="201" t="s">
        <v>156</v>
      </c>
      <c r="C898" s="185">
        <v>184.3</v>
      </c>
      <c r="D898" s="185">
        <v>0</v>
      </c>
      <c r="E898" s="185">
        <v>184.3</v>
      </c>
      <c r="F898" s="185">
        <f>D898+E898</f>
        <v>184.3</v>
      </c>
      <c r="G898" s="196">
        <f>F898/C898</f>
        <v>1</v>
      </c>
      <c r="H898" s="189"/>
    </row>
    <row r="899" spans="1:8" ht="12.75" customHeight="1">
      <c r="A899" s="187">
        <v>2</v>
      </c>
      <c r="B899" s="201" t="s">
        <v>157</v>
      </c>
      <c r="C899" s="185">
        <v>222.5</v>
      </c>
      <c r="D899" s="185">
        <v>0</v>
      </c>
      <c r="E899" s="185">
        <v>222.5</v>
      </c>
      <c r="F899" s="185">
        <f aca="true" t="shared" si="43" ref="F899:F930">D899+E899</f>
        <v>222.5</v>
      </c>
      <c r="G899" s="196">
        <f aca="true" t="shared" si="44" ref="G899:G930">F899/C899</f>
        <v>1</v>
      </c>
      <c r="H899" s="189"/>
    </row>
    <row r="900" spans="1:8" ht="12.75" customHeight="1">
      <c r="A900" s="187">
        <v>3</v>
      </c>
      <c r="B900" s="201" t="s">
        <v>158</v>
      </c>
      <c r="C900" s="185">
        <v>115.89999999999999</v>
      </c>
      <c r="D900" s="185">
        <v>0</v>
      </c>
      <c r="E900" s="185">
        <v>115.89999999999999</v>
      </c>
      <c r="F900" s="185">
        <f t="shared" si="43"/>
        <v>115.89999999999999</v>
      </c>
      <c r="G900" s="196">
        <f t="shared" si="44"/>
        <v>1</v>
      </c>
      <c r="H900" s="189"/>
    </row>
    <row r="901" spans="1:8" ht="12.75" customHeight="1">
      <c r="A901" s="187">
        <v>4</v>
      </c>
      <c r="B901" s="201" t="s">
        <v>159</v>
      </c>
      <c r="C901" s="185">
        <v>156.60000000000002</v>
      </c>
      <c r="D901" s="185">
        <v>0</v>
      </c>
      <c r="E901" s="185">
        <v>156.60000000000002</v>
      </c>
      <c r="F901" s="185">
        <f t="shared" si="43"/>
        <v>156.60000000000002</v>
      </c>
      <c r="G901" s="196">
        <f t="shared" si="44"/>
        <v>1</v>
      </c>
      <c r="H901" s="189"/>
    </row>
    <row r="902" spans="1:8" ht="12.75" customHeight="1">
      <c r="A902" s="187">
        <v>5</v>
      </c>
      <c r="B902" s="201" t="s">
        <v>160</v>
      </c>
      <c r="C902" s="185">
        <v>109.2</v>
      </c>
      <c r="D902" s="185">
        <v>0</v>
      </c>
      <c r="E902" s="185">
        <v>109.2</v>
      </c>
      <c r="F902" s="185">
        <f t="shared" si="43"/>
        <v>109.2</v>
      </c>
      <c r="G902" s="196">
        <f t="shared" si="44"/>
        <v>1</v>
      </c>
      <c r="H902" s="189"/>
    </row>
    <row r="903" spans="1:8" ht="12.75" customHeight="1">
      <c r="A903" s="187">
        <v>6</v>
      </c>
      <c r="B903" s="201" t="s">
        <v>161</v>
      </c>
      <c r="C903" s="185">
        <v>78.39999999999999</v>
      </c>
      <c r="D903" s="185">
        <v>0</v>
      </c>
      <c r="E903" s="185">
        <v>78.39999999999999</v>
      </c>
      <c r="F903" s="185">
        <f t="shared" si="43"/>
        <v>78.39999999999999</v>
      </c>
      <c r="G903" s="196">
        <f t="shared" si="44"/>
        <v>1</v>
      </c>
      <c r="H903" s="189"/>
    </row>
    <row r="904" spans="1:8" ht="12.75" customHeight="1">
      <c r="A904" s="187">
        <v>7</v>
      </c>
      <c r="B904" s="201" t="s">
        <v>162</v>
      </c>
      <c r="C904" s="185">
        <v>120.39999999999999</v>
      </c>
      <c r="D904" s="185">
        <v>0</v>
      </c>
      <c r="E904" s="185">
        <v>120.39999999999999</v>
      </c>
      <c r="F904" s="185">
        <f t="shared" si="43"/>
        <v>120.39999999999999</v>
      </c>
      <c r="G904" s="196">
        <f t="shared" si="44"/>
        <v>1</v>
      </c>
      <c r="H904" s="189"/>
    </row>
    <row r="905" spans="1:8" ht="12.75" customHeight="1">
      <c r="A905" s="187">
        <v>8</v>
      </c>
      <c r="B905" s="201" t="s">
        <v>163</v>
      </c>
      <c r="C905" s="185">
        <v>200.2</v>
      </c>
      <c r="D905" s="185">
        <v>0</v>
      </c>
      <c r="E905" s="185">
        <v>200.2</v>
      </c>
      <c r="F905" s="185">
        <f t="shared" si="43"/>
        <v>200.2</v>
      </c>
      <c r="G905" s="196">
        <f t="shared" si="44"/>
        <v>1</v>
      </c>
      <c r="H905" s="189"/>
    </row>
    <row r="906" spans="1:8" ht="12.75" customHeight="1">
      <c r="A906" s="187">
        <v>9</v>
      </c>
      <c r="B906" s="201" t="s">
        <v>164</v>
      </c>
      <c r="C906" s="185">
        <v>113.39999999999999</v>
      </c>
      <c r="D906" s="185">
        <v>0</v>
      </c>
      <c r="E906" s="185">
        <v>113.39999999999999</v>
      </c>
      <c r="F906" s="185">
        <f t="shared" si="43"/>
        <v>113.39999999999999</v>
      </c>
      <c r="G906" s="196">
        <f t="shared" si="44"/>
        <v>1</v>
      </c>
      <c r="H906" s="189"/>
    </row>
    <row r="907" spans="1:8" ht="12.75" customHeight="1">
      <c r="A907" s="187">
        <v>10</v>
      </c>
      <c r="B907" s="201" t="s">
        <v>165</v>
      </c>
      <c r="C907" s="185">
        <v>243.4</v>
      </c>
      <c r="D907" s="185">
        <v>0</v>
      </c>
      <c r="E907" s="185">
        <v>243.4</v>
      </c>
      <c r="F907" s="185">
        <f t="shared" si="43"/>
        <v>243.4</v>
      </c>
      <c r="G907" s="196">
        <f t="shared" si="44"/>
        <v>1</v>
      </c>
      <c r="H907" s="189"/>
    </row>
    <row r="908" spans="1:8" ht="12.75" customHeight="1">
      <c r="A908" s="187">
        <v>11</v>
      </c>
      <c r="B908" s="201" t="s">
        <v>166</v>
      </c>
      <c r="C908" s="185">
        <v>158.1</v>
      </c>
      <c r="D908" s="185">
        <v>0</v>
      </c>
      <c r="E908" s="185">
        <v>158.1</v>
      </c>
      <c r="F908" s="185">
        <f t="shared" si="43"/>
        <v>158.1</v>
      </c>
      <c r="G908" s="196">
        <f t="shared" si="44"/>
        <v>1</v>
      </c>
      <c r="H908" s="189"/>
    </row>
    <row r="909" spans="1:8" ht="12.75" customHeight="1">
      <c r="A909" s="187">
        <v>12</v>
      </c>
      <c r="B909" s="201" t="s">
        <v>167</v>
      </c>
      <c r="C909" s="185">
        <v>170</v>
      </c>
      <c r="D909" s="185">
        <v>0</v>
      </c>
      <c r="E909" s="185">
        <v>170</v>
      </c>
      <c r="F909" s="185">
        <f t="shared" si="43"/>
        <v>170</v>
      </c>
      <c r="G909" s="196">
        <f t="shared" si="44"/>
        <v>1</v>
      </c>
      <c r="H909" s="189"/>
    </row>
    <row r="910" spans="1:8" ht="12.75" customHeight="1">
      <c r="A910" s="187">
        <v>13</v>
      </c>
      <c r="B910" s="201" t="s">
        <v>168</v>
      </c>
      <c r="C910" s="185">
        <v>196.5</v>
      </c>
      <c r="D910" s="185">
        <v>0</v>
      </c>
      <c r="E910" s="185">
        <v>196.5</v>
      </c>
      <c r="F910" s="185">
        <f t="shared" si="43"/>
        <v>196.5</v>
      </c>
      <c r="G910" s="196">
        <f t="shared" si="44"/>
        <v>1</v>
      </c>
      <c r="H910" s="189"/>
    </row>
    <row r="911" spans="1:8" ht="12.75" customHeight="1">
      <c r="A911" s="187">
        <v>14</v>
      </c>
      <c r="B911" s="201" t="s">
        <v>169</v>
      </c>
      <c r="C911" s="185">
        <v>129</v>
      </c>
      <c r="D911" s="185">
        <v>0</v>
      </c>
      <c r="E911" s="185">
        <v>129</v>
      </c>
      <c r="F911" s="185">
        <f t="shared" si="43"/>
        <v>129</v>
      </c>
      <c r="G911" s="196">
        <f t="shared" si="44"/>
        <v>1</v>
      </c>
      <c r="H911" s="189"/>
    </row>
    <row r="912" spans="1:8" ht="12.75" customHeight="1">
      <c r="A912" s="187">
        <v>15</v>
      </c>
      <c r="B912" s="201" t="s">
        <v>170</v>
      </c>
      <c r="C912" s="185">
        <v>232.5</v>
      </c>
      <c r="D912" s="185">
        <v>0</v>
      </c>
      <c r="E912" s="185">
        <v>232.5</v>
      </c>
      <c r="F912" s="185">
        <f t="shared" si="43"/>
        <v>232.5</v>
      </c>
      <c r="G912" s="196">
        <f t="shared" si="44"/>
        <v>1</v>
      </c>
      <c r="H912" s="189"/>
    </row>
    <row r="913" spans="1:8" ht="12.75" customHeight="1">
      <c r="A913" s="187">
        <v>16</v>
      </c>
      <c r="B913" s="201" t="s">
        <v>171</v>
      </c>
      <c r="C913" s="185">
        <v>115.89999999999999</v>
      </c>
      <c r="D913" s="185">
        <v>0</v>
      </c>
      <c r="E913" s="185">
        <v>115.89999999999999</v>
      </c>
      <c r="F913" s="185">
        <f aca="true" t="shared" si="45" ref="F913:F921">D913+E913</f>
        <v>115.89999999999999</v>
      </c>
      <c r="G913" s="196">
        <f aca="true" t="shared" si="46" ref="G913:G921">F913/C913</f>
        <v>1</v>
      </c>
      <c r="H913" s="189"/>
    </row>
    <row r="914" spans="1:8" ht="12.75" customHeight="1">
      <c r="A914" s="187">
        <v>17</v>
      </c>
      <c r="B914" s="201" t="s">
        <v>240</v>
      </c>
      <c r="C914" s="185">
        <v>63.6</v>
      </c>
      <c r="D914" s="185">
        <v>0</v>
      </c>
      <c r="E914" s="185">
        <v>63.6</v>
      </c>
      <c r="F914" s="185">
        <f t="shared" si="45"/>
        <v>63.6</v>
      </c>
      <c r="G914" s="196">
        <f t="shared" si="46"/>
        <v>1</v>
      </c>
      <c r="H914" s="189"/>
    </row>
    <row r="915" spans="1:8" s="217" customFormat="1" ht="12.75" customHeight="1">
      <c r="A915" s="187">
        <v>18</v>
      </c>
      <c r="B915" s="201" t="s">
        <v>172</v>
      </c>
      <c r="C915" s="185">
        <v>186.3</v>
      </c>
      <c r="D915" s="185">
        <v>0</v>
      </c>
      <c r="E915" s="185">
        <v>186.3</v>
      </c>
      <c r="F915" s="185">
        <f t="shared" si="45"/>
        <v>186.3</v>
      </c>
      <c r="G915" s="196">
        <f t="shared" si="46"/>
        <v>1</v>
      </c>
      <c r="H915" s="189"/>
    </row>
    <row r="916" spans="1:8" ht="12.75" customHeight="1">
      <c r="A916" s="187">
        <v>19</v>
      </c>
      <c r="B916" s="201" t="s">
        <v>173</v>
      </c>
      <c r="C916" s="185">
        <v>290.3</v>
      </c>
      <c r="D916" s="185">
        <v>0</v>
      </c>
      <c r="E916" s="185">
        <v>290.3</v>
      </c>
      <c r="F916" s="185">
        <f t="shared" si="45"/>
        <v>290.3</v>
      </c>
      <c r="G916" s="196">
        <f t="shared" si="46"/>
        <v>1</v>
      </c>
      <c r="H916" s="189"/>
    </row>
    <row r="917" spans="1:8" ht="12.75" customHeight="1">
      <c r="A917" s="187">
        <v>20</v>
      </c>
      <c r="B917" s="201" t="s">
        <v>241</v>
      </c>
      <c r="C917" s="185">
        <v>152.39999999999998</v>
      </c>
      <c r="D917" s="185">
        <v>0</v>
      </c>
      <c r="E917" s="185">
        <v>152.39999999999998</v>
      </c>
      <c r="F917" s="185">
        <f t="shared" si="45"/>
        <v>152.39999999999998</v>
      </c>
      <c r="G917" s="196">
        <f t="shared" si="46"/>
        <v>1</v>
      </c>
      <c r="H917" s="189"/>
    </row>
    <row r="918" spans="1:8" ht="12.75" customHeight="1">
      <c r="A918" s="187">
        <v>21</v>
      </c>
      <c r="B918" s="201" t="s">
        <v>174</v>
      </c>
      <c r="C918" s="185">
        <v>128.6</v>
      </c>
      <c r="D918" s="185">
        <v>0</v>
      </c>
      <c r="E918" s="185">
        <v>128.6</v>
      </c>
      <c r="F918" s="185">
        <f t="shared" si="45"/>
        <v>128.6</v>
      </c>
      <c r="G918" s="196">
        <f t="shared" si="46"/>
        <v>1</v>
      </c>
      <c r="H918" s="189"/>
    </row>
    <row r="919" spans="1:8" ht="12.75" customHeight="1">
      <c r="A919" s="187">
        <v>22</v>
      </c>
      <c r="B919" s="201" t="s">
        <v>175</v>
      </c>
      <c r="C919" s="185">
        <v>228.29999999999998</v>
      </c>
      <c r="D919" s="185">
        <v>0</v>
      </c>
      <c r="E919" s="185">
        <v>228.29999999999998</v>
      </c>
      <c r="F919" s="185">
        <f t="shared" si="45"/>
        <v>228.29999999999998</v>
      </c>
      <c r="G919" s="196">
        <f t="shared" si="46"/>
        <v>1</v>
      </c>
      <c r="H919" s="189"/>
    </row>
    <row r="920" spans="1:8" ht="12.75" customHeight="1">
      <c r="A920" s="187">
        <v>23</v>
      </c>
      <c r="B920" s="201" t="s">
        <v>176</v>
      </c>
      <c r="C920" s="185">
        <v>112.30000000000001</v>
      </c>
      <c r="D920" s="185">
        <v>0</v>
      </c>
      <c r="E920" s="185">
        <v>112.30000000000001</v>
      </c>
      <c r="F920" s="185">
        <f t="shared" si="45"/>
        <v>112.30000000000001</v>
      </c>
      <c r="G920" s="196">
        <f t="shared" si="46"/>
        <v>1</v>
      </c>
      <c r="H920" s="189"/>
    </row>
    <row r="921" spans="1:8" ht="12.75" customHeight="1">
      <c r="A921" s="187">
        <v>24</v>
      </c>
      <c r="B921" s="201" t="s">
        <v>177</v>
      </c>
      <c r="C921" s="185">
        <v>86.3</v>
      </c>
      <c r="D921" s="185">
        <v>0</v>
      </c>
      <c r="E921" s="185">
        <v>86.3</v>
      </c>
      <c r="F921" s="185">
        <f t="shared" si="45"/>
        <v>86.3</v>
      </c>
      <c r="G921" s="196">
        <f t="shared" si="46"/>
        <v>1</v>
      </c>
      <c r="H921" s="189"/>
    </row>
    <row r="922" spans="1:8" ht="12.75" customHeight="1">
      <c r="A922" s="187">
        <v>25</v>
      </c>
      <c r="B922" s="201" t="s">
        <v>178</v>
      </c>
      <c r="C922" s="185">
        <v>269.3</v>
      </c>
      <c r="D922" s="185">
        <v>0</v>
      </c>
      <c r="E922" s="185">
        <v>269.3</v>
      </c>
      <c r="F922" s="185">
        <f t="shared" si="43"/>
        <v>269.3</v>
      </c>
      <c r="G922" s="196">
        <f t="shared" si="44"/>
        <v>1</v>
      </c>
      <c r="H922" s="189"/>
    </row>
    <row r="923" spans="1:8" ht="12.75" customHeight="1">
      <c r="A923" s="187">
        <v>26</v>
      </c>
      <c r="B923" s="201" t="s">
        <v>179</v>
      </c>
      <c r="C923" s="185">
        <v>266</v>
      </c>
      <c r="D923" s="185">
        <v>0</v>
      </c>
      <c r="E923" s="185">
        <v>266</v>
      </c>
      <c r="F923" s="185">
        <f t="shared" si="43"/>
        <v>266</v>
      </c>
      <c r="G923" s="196">
        <f t="shared" si="44"/>
        <v>1</v>
      </c>
      <c r="H923" s="189"/>
    </row>
    <row r="924" spans="1:8" ht="12.75" customHeight="1">
      <c r="A924" s="187">
        <v>27</v>
      </c>
      <c r="B924" s="201" t="s">
        <v>180</v>
      </c>
      <c r="C924" s="185">
        <v>205.10000000000002</v>
      </c>
      <c r="D924" s="185">
        <v>0</v>
      </c>
      <c r="E924" s="185">
        <v>205.10000000000002</v>
      </c>
      <c r="F924" s="185">
        <f t="shared" si="43"/>
        <v>205.10000000000002</v>
      </c>
      <c r="G924" s="196">
        <f t="shared" si="44"/>
        <v>1</v>
      </c>
      <c r="H924" s="189"/>
    </row>
    <row r="925" spans="1:8" ht="12.75" customHeight="1">
      <c r="A925" s="187">
        <v>28</v>
      </c>
      <c r="B925" s="201" t="s">
        <v>181</v>
      </c>
      <c r="C925" s="185">
        <v>189.2</v>
      </c>
      <c r="D925" s="185">
        <v>0</v>
      </c>
      <c r="E925" s="185">
        <v>189.2</v>
      </c>
      <c r="F925" s="185">
        <f t="shared" si="43"/>
        <v>189.2</v>
      </c>
      <c r="G925" s="196">
        <f t="shared" si="44"/>
        <v>1</v>
      </c>
      <c r="H925" s="189"/>
    </row>
    <row r="926" spans="1:8" ht="12.75" customHeight="1">
      <c r="A926" s="187">
        <v>29</v>
      </c>
      <c r="B926" s="201" t="s">
        <v>182</v>
      </c>
      <c r="C926" s="185">
        <v>194.9</v>
      </c>
      <c r="D926" s="185">
        <v>0</v>
      </c>
      <c r="E926" s="185">
        <v>194.9</v>
      </c>
      <c r="F926" s="185">
        <f t="shared" si="43"/>
        <v>194.9</v>
      </c>
      <c r="G926" s="196">
        <f t="shared" si="44"/>
        <v>1</v>
      </c>
      <c r="H926" s="189"/>
    </row>
    <row r="927" spans="1:8" ht="12.75" customHeight="1">
      <c r="A927" s="187">
        <v>30</v>
      </c>
      <c r="B927" s="201" t="s">
        <v>183</v>
      </c>
      <c r="C927" s="185">
        <v>122.6</v>
      </c>
      <c r="D927" s="185">
        <v>0</v>
      </c>
      <c r="E927" s="185">
        <v>122.6</v>
      </c>
      <c r="F927" s="185">
        <f t="shared" si="43"/>
        <v>122.6</v>
      </c>
      <c r="G927" s="196">
        <f t="shared" si="44"/>
        <v>1</v>
      </c>
      <c r="H927" s="189"/>
    </row>
    <row r="928" spans="1:8" ht="12.75" customHeight="1">
      <c r="A928" s="187">
        <v>31</v>
      </c>
      <c r="B928" s="201" t="s">
        <v>184</v>
      </c>
      <c r="C928" s="185">
        <v>133.2</v>
      </c>
      <c r="D928" s="185">
        <v>0</v>
      </c>
      <c r="E928" s="185">
        <v>133.2</v>
      </c>
      <c r="F928" s="185">
        <f t="shared" si="43"/>
        <v>133.2</v>
      </c>
      <c r="G928" s="196">
        <f t="shared" si="44"/>
        <v>1</v>
      </c>
      <c r="H928" s="189"/>
    </row>
    <row r="929" spans="1:8" ht="12.75" customHeight="1">
      <c r="A929" s="187">
        <v>32</v>
      </c>
      <c r="B929" s="201" t="s">
        <v>185</v>
      </c>
      <c r="C929" s="185">
        <v>108.9</v>
      </c>
      <c r="D929" s="185">
        <v>0</v>
      </c>
      <c r="E929" s="185">
        <v>108.9</v>
      </c>
      <c r="F929" s="185">
        <f t="shared" si="43"/>
        <v>108.9</v>
      </c>
      <c r="G929" s="196">
        <f t="shared" si="44"/>
        <v>1</v>
      </c>
      <c r="H929" s="189"/>
    </row>
    <row r="930" spans="1:8" ht="12.75" customHeight="1">
      <c r="A930" s="187">
        <v>33</v>
      </c>
      <c r="B930" s="201" t="s">
        <v>186</v>
      </c>
      <c r="C930" s="185">
        <v>139.6</v>
      </c>
      <c r="D930" s="185">
        <v>0</v>
      </c>
      <c r="E930" s="185">
        <v>139.6</v>
      </c>
      <c r="F930" s="185">
        <f t="shared" si="43"/>
        <v>139.6</v>
      </c>
      <c r="G930" s="196">
        <f t="shared" si="44"/>
        <v>1</v>
      </c>
      <c r="H930" s="189"/>
    </row>
    <row r="931" spans="1:7" ht="15" customHeight="1">
      <c r="A931" s="34"/>
      <c r="B931" s="1" t="s">
        <v>26</v>
      </c>
      <c r="C931" s="159">
        <v>5423.2</v>
      </c>
      <c r="D931" s="185">
        <v>0</v>
      </c>
      <c r="E931" s="159">
        <v>5423.2</v>
      </c>
      <c r="F931" s="159">
        <f>D931+E931</f>
        <v>5423.2</v>
      </c>
      <c r="G931" s="39">
        <f>F931/C931</f>
        <v>1</v>
      </c>
    </row>
    <row r="932" spans="1:7" ht="13.5" customHeight="1">
      <c r="A932" s="72"/>
      <c r="B932" s="73"/>
      <c r="C932" s="74"/>
      <c r="D932" s="74"/>
      <c r="E932" s="75"/>
      <c r="F932" s="76"/>
      <c r="G932" s="77"/>
    </row>
    <row r="933" spans="1:7" ht="13.5" customHeight="1">
      <c r="A933" s="47" t="s">
        <v>74</v>
      </c>
      <c r="B933" s="101"/>
      <c r="C933" s="101"/>
      <c r="D933" s="101"/>
      <c r="E933" s="102"/>
      <c r="F933" s="102"/>
      <c r="G933" s="102"/>
    </row>
    <row r="934" spans="1:7" ht="13.5" customHeight="1">
      <c r="A934" s="47" t="s">
        <v>201</v>
      </c>
      <c r="B934" s="101"/>
      <c r="C934" s="101"/>
      <c r="D934" s="101"/>
      <c r="E934" s="102"/>
      <c r="F934" s="102"/>
      <c r="G934" s="102"/>
    </row>
    <row r="935" spans="1:7" ht="42.75">
      <c r="A935" s="16" t="s">
        <v>36</v>
      </c>
      <c r="B935" s="16" t="s">
        <v>37</v>
      </c>
      <c r="C935" s="16" t="s">
        <v>146</v>
      </c>
      <c r="D935" s="16" t="s">
        <v>75</v>
      </c>
      <c r="E935" s="16" t="s">
        <v>76</v>
      </c>
      <c r="F935" s="16" t="s">
        <v>77</v>
      </c>
      <c r="G935" s="104"/>
    </row>
    <row r="936" spans="1:7" ht="15">
      <c r="A936" s="103">
        <v>1</v>
      </c>
      <c r="B936" s="103">
        <v>2</v>
      </c>
      <c r="C936" s="103">
        <v>3</v>
      </c>
      <c r="D936" s="103">
        <v>4</v>
      </c>
      <c r="E936" s="103">
        <v>5</v>
      </c>
      <c r="F936" s="103">
        <v>6</v>
      </c>
      <c r="G936" s="104"/>
    </row>
    <row r="937" spans="1:7" ht="12.75" customHeight="1">
      <c r="A937" s="187">
        <v>1</v>
      </c>
      <c r="B937" s="201" t="s">
        <v>156</v>
      </c>
      <c r="C937" s="185">
        <v>184.3</v>
      </c>
      <c r="D937" s="185">
        <v>184.3</v>
      </c>
      <c r="E937" s="185">
        <v>128.8</v>
      </c>
      <c r="F937" s="211">
        <f>E937/C937</f>
        <v>0.6988605534454694</v>
      </c>
      <c r="G937" s="31"/>
    </row>
    <row r="938" spans="1:7" ht="12.75" customHeight="1">
      <c r="A938" s="187">
        <v>2</v>
      </c>
      <c r="B938" s="201" t="s">
        <v>157</v>
      </c>
      <c r="C938" s="185">
        <v>222.5</v>
      </c>
      <c r="D938" s="185">
        <v>222.5</v>
      </c>
      <c r="E938" s="185">
        <v>155.33</v>
      </c>
      <c r="F938" s="211">
        <f aca="true" t="shared" si="47" ref="F938:F970">E938/C938</f>
        <v>0.6981123595505618</v>
      </c>
      <c r="G938" s="31"/>
    </row>
    <row r="939" spans="1:7" ht="12.75" customHeight="1">
      <c r="A939" s="187">
        <v>3</v>
      </c>
      <c r="B939" s="201" t="s">
        <v>158</v>
      </c>
      <c r="C939" s="185">
        <v>115.89999999999999</v>
      </c>
      <c r="D939" s="185">
        <v>115.89999999999999</v>
      </c>
      <c r="E939" s="185">
        <v>81.13</v>
      </c>
      <c r="F939" s="211">
        <f t="shared" si="47"/>
        <v>0.7000000000000001</v>
      </c>
      <c r="G939" s="31"/>
    </row>
    <row r="940" spans="1:7" ht="12.75" customHeight="1">
      <c r="A940" s="187">
        <v>4</v>
      </c>
      <c r="B940" s="201" t="s">
        <v>159</v>
      </c>
      <c r="C940" s="185">
        <v>156.60000000000002</v>
      </c>
      <c r="D940" s="185">
        <v>156.60000000000002</v>
      </c>
      <c r="E940" s="185">
        <v>109.47999999999999</v>
      </c>
      <c r="F940" s="211">
        <f t="shared" si="47"/>
        <v>0.6991060025542782</v>
      </c>
      <c r="G940" s="31"/>
    </row>
    <row r="941" spans="1:7" ht="12.75" customHeight="1">
      <c r="A941" s="187">
        <v>5</v>
      </c>
      <c r="B941" s="201" t="s">
        <v>160</v>
      </c>
      <c r="C941" s="185">
        <v>109.2</v>
      </c>
      <c r="D941" s="185">
        <v>109.2</v>
      </c>
      <c r="E941" s="185">
        <v>76.44</v>
      </c>
      <c r="F941" s="211">
        <f t="shared" si="47"/>
        <v>0.7</v>
      </c>
      <c r="G941" s="31"/>
    </row>
    <row r="942" spans="1:7" ht="12.75" customHeight="1">
      <c r="A942" s="187">
        <v>6</v>
      </c>
      <c r="B942" s="201" t="s">
        <v>161</v>
      </c>
      <c r="C942" s="185">
        <v>78.39999999999999</v>
      </c>
      <c r="D942" s="185">
        <v>78.39999999999999</v>
      </c>
      <c r="E942" s="185">
        <v>54.879999999999995</v>
      </c>
      <c r="F942" s="211">
        <f t="shared" si="47"/>
        <v>0.7000000000000001</v>
      </c>
      <c r="G942" s="31"/>
    </row>
    <row r="943" spans="1:7" ht="12.75" customHeight="1">
      <c r="A943" s="187">
        <v>7</v>
      </c>
      <c r="B943" s="201" t="s">
        <v>162</v>
      </c>
      <c r="C943" s="185">
        <v>120.39999999999999</v>
      </c>
      <c r="D943" s="185">
        <v>120.39999999999999</v>
      </c>
      <c r="E943" s="185">
        <v>84.28</v>
      </c>
      <c r="F943" s="211">
        <f t="shared" si="47"/>
        <v>0.7000000000000001</v>
      </c>
      <c r="G943" s="31"/>
    </row>
    <row r="944" spans="1:7" ht="12.75" customHeight="1">
      <c r="A944" s="187">
        <v>8</v>
      </c>
      <c r="B944" s="201" t="s">
        <v>163</v>
      </c>
      <c r="C944" s="185">
        <v>200.2</v>
      </c>
      <c r="D944" s="185">
        <v>200.2</v>
      </c>
      <c r="E944" s="185">
        <v>140.14</v>
      </c>
      <c r="F944" s="211">
        <f t="shared" si="47"/>
        <v>0.7</v>
      </c>
      <c r="G944" s="31"/>
    </row>
    <row r="945" spans="1:7" ht="12.75" customHeight="1">
      <c r="A945" s="187">
        <v>9</v>
      </c>
      <c r="B945" s="201" t="s">
        <v>164</v>
      </c>
      <c r="C945" s="185">
        <v>113.39999999999999</v>
      </c>
      <c r="D945" s="185">
        <v>113.39999999999999</v>
      </c>
      <c r="E945" s="185">
        <v>79.38</v>
      </c>
      <c r="F945" s="211">
        <f t="shared" si="47"/>
        <v>0.7000000000000001</v>
      </c>
      <c r="G945" s="31"/>
    </row>
    <row r="946" spans="1:7" ht="12.75" customHeight="1">
      <c r="A946" s="187">
        <v>10</v>
      </c>
      <c r="B946" s="201" t="s">
        <v>165</v>
      </c>
      <c r="C946" s="185">
        <v>243.4</v>
      </c>
      <c r="D946" s="185">
        <v>243.4</v>
      </c>
      <c r="E946" s="185">
        <v>170.03</v>
      </c>
      <c r="F946" s="211">
        <f t="shared" si="47"/>
        <v>0.6985620377978636</v>
      </c>
      <c r="G946" s="31"/>
    </row>
    <row r="947" spans="1:7" ht="12.75" customHeight="1">
      <c r="A947" s="187">
        <v>11</v>
      </c>
      <c r="B947" s="201" t="s">
        <v>166</v>
      </c>
      <c r="C947" s="185">
        <v>158.1</v>
      </c>
      <c r="D947" s="185">
        <v>158.1</v>
      </c>
      <c r="E947" s="185">
        <v>110.66999999999999</v>
      </c>
      <c r="F947" s="211">
        <f t="shared" si="47"/>
        <v>0.7</v>
      </c>
      <c r="G947" s="31"/>
    </row>
    <row r="948" spans="1:7" ht="12.75" customHeight="1">
      <c r="A948" s="187">
        <v>12</v>
      </c>
      <c r="B948" s="201" t="s">
        <v>167</v>
      </c>
      <c r="C948" s="185">
        <v>170</v>
      </c>
      <c r="D948" s="185">
        <v>170</v>
      </c>
      <c r="E948" s="185">
        <v>119</v>
      </c>
      <c r="F948" s="211">
        <f t="shared" si="47"/>
        <v>0.7</v>
      </c>
      <c r="G948" s="31"/>
    </row>
    <row r="949" spans="1:7" ht="12.75" customHeight="1">
      <c r="A949" s="187">
        <v>13</v>
      </c>
      <c r="B949" s="201" t="s">
        <v>168</v>
      </c>
      <c r="C949" s="185">
        <v>196.5</v>
      </c>
      <c r="D949" s="185">
        <v>196.5</v>
      </c>
      <c r="E949" s="185">
        <v>137.55</v>
      </c>
      <c r="F949" s="211">
        <f t="shared" si="47"/>
        <v>0.7000000000000001</v>
      </c>
      <c r="G949" s="31"/>
    </row>
    <row r="950" spans="1:7" ht="12.75" customHeight="1">
      <c r="A950" s="187">
        <v>14</v>
      </c>
      <c r="B950" s="201" t="s">
        <v>169</v>
      </c>
      <c r="C950" s="185">
        <v>129</v>
      </c>
      <c r="D950" s="185">
        <v>129</v>
      </c>
      <c r="E950" s="185">
        <v>90.3</v>
      </c>
      <c r="F950" s="211">
        <f t="shared" si="47"/>
        <v>0.7</v>
      </c>
      <c r="G950" s="31"/>
    </row>
    <row r="951" spans="1:7" ht="12.75" customHeight="1">
      <c r="A951" s="187">
        <v>15</v>
      </c>
      <c r="B951" s="201" t="s">
        <v>170</v>
      </c>
      <c r="C951" s="185">
        <v>232.5</v>
      </c>
      <c r="D951" s="185">
        <v>232.5</v>
      </c>
      <c r="E951" s="185">
        <v>162.60999999999999</v>
      </c>
      <c r="F951" s="211">
        <f t="shared" si="47"/>
        <v>0.6993978494623655</v>
      </c>
      <c r="G951" s="31"/>
    </row>
    <row r="952" spans="1:7" ht="12.75" customHeight="1">
      <c r="A952" s="187">
        <v>16</v>
      </c>
      <c r="B952" s="201" t="s">
        <v>171</v>
      </c>
      <c r="C952" s="185">
        <v>115.89999999999999</v>
      </c>
      <c r="D952" s="185">
        <v>115.89999999999999</v>
      </c>
      <c r="E952" s="185">
        <v>80.92</v>
      </c>
      <c r="F952" s="211">
        <f t="shared" si="47"/>
        <v>0.6981880931837792</v>
      </c>
      <c r="G952" s="31"/>
    </row>
    <row r="953" spans="1:7" ht="12.75" customHeight="1">
      <c r="A953" s="187">
        <v>17</v>
      </c>
      <c r="B953" s="201" t="s">
        <v>240</v>
      </c>
      <c r="C953" s="185">
        <v>63.6</v>
      </c>
      <c r="D953" s="185">
        <v>63.6</v>
      </c>
      <c r="E953" s="185">
        <v>44.519999999999996</v>
      </c>
      <c r="F953" s="211">
        <f t="shared" si="47"/>
        <v>0.7</v>
      </c>
      <c r="G953" s="31"/>
    </row>
    <row r="954" spans="1:7" ht="12.75" customHeight="1">
      <c r="A954" s="187">
        <v>18</v>
      </c>
      <c r="B954" s="201" t="s">
        <v>172</v>
      </c>
      <c r="C954" s="185">
        <v>186.3</v>
      </c>
      <c r="D954" s="185">
        <v>186.3</v>
      </c>
      <c r="E954" s="185">
        <v>130.41000000000003</v>
      </c>
      <c r="F954" s="211">
        <f t="shared" si="47"/>
        <v>0.7000000000000001</v>
      </c>
      <c r="G954" s="31"/>
    </row>
    <row r="955" spans="1:7" ht="12.75" customHeight="1">
      <c r="A955" s="187">
        <v>19</v>
      </c>
      <c r="B955" s="201" t="s">
        <v>173</v>
      </c>
      <c r="C955" s="185">
        <v>290.3</v>
      </c>
      <c r="D955" s="185">
        <v>290.3</v>
      </c>
      <c r="E955" s="185">
        <v>203.20999999999998</v>
      </c>
      <c r="F955" s="211">
        <f t="shared" si="47"/>
        <v>0.7</v>
      </c>
      <c r="G955" s="31"/>
    </row>
    <row r="956" spans="1:7" ht="12.75" customHeight="1">
      <c r="A956" s="187">
        <v>20</v>
      </c>
      <c r="B956" s="201" t="s">
        <v>241</v>
      </c>
      <c r="C956" s="185">
        <v>152.39999999999998</v>
      </c>
      <c r="D956" s="185">
        <v>152.39999999999998</v>
      </c>
      <c r="E956" s="185">
        <v>106.68</v>
      </c>
      <c r="F956" s="211">
        <f t="shared" si="47"/>
        <v>0.7000000000000002</v>
      </c>
      <c r="G956" s="31"/>
    </row>
    <row r="957" spans="1:7" ht="12.75" customHeight="1">
      <c r="A957" s="187">
        <v>21</v>
      </c>
      <c r="B957" s="201" t="s">
        <v>174</v>
      </c>
      <c r="C957" s="185">
        <v>128.6</v>
      </c>
      <c r="D957" s="185">
        <v>128.6</v>
      </c>
      <c r="E957" s="185">
        <v>89.95</v>
      </c>
      <c r="F957" s="211">
        <f t="shared" si="47"/>
        <v>0.6994556765163298</v>
      </c>
      <c r="G957" s="31"/>
    </row>
    <row r="958" spans="1:7" ht="12.75" customHeight="1">
      <c r="A958" s="187">
        <v>22</v>
      </c>
      <c r="B958" s="201" t="s">
        <v>175</v>
      </c>
      <c r="C958" s="185">
        <v>228.29999999999998</v>
      </c>
      <c r="D958" s="185">
        <v>228.29999999999998</v>
      </c>
      <c r="E958" s="185">
        <v>159.67000000000002</v>
      </c>
      <c r="F958" s="211">
        <f t="shared" si="47"/>
        <v>0.6993867717915025</v>
      </c>
      <c r="G958" s="31"/>
    </row>
    <row r="959" spans="1:7" ht="12.75" customHeight="1">
      <c r="A959" s="187">
        <v>23</v>
      </c>
      <c r="B959" s="201" t="s">
        <v>176</v>
      </c>
      <c r="C959" s="185">
        <v>112.30000000000001</v>
      </c>
      <c r="D959" s="185">
        <v>112.30000000000001</v>
      </c>
      <c r="E959" s="185">
        <v>78.61</v>
      </c>
      <c r="F959" s="211">
        <f t="shared" si="47"/>
        <v>0.7</v>
      </c>
      <c r="G959" s="31"/>
    </row>
    <row r="960" spans="1:7" ht="12.75" customHeight="1">
      <c r="A960" s="187">
        <v>24</v>
      </c>
      <c r="B960" s="201" t="s">
        <v>177</v>
      </c>
      <c r="C960" s="185">
        <v>86.3</v>
      </c>
      <c r="D960" s="185">
        <v>86.3</v>
      </c>
      <c r="E960" s="185">
        <v>60.41</v>
      </c>
      <c r="F960" s="211">
        <f t="shared" si="47"/>
        <v>0.7</v>
      </c>
      <c r="G960" s="31"/>
    </row>
    <row r="961" spans="1:7" ht="12.75" customHeight="1">
      <c r="A961" s="187">
        <v>25</v>
      </c>
      <c r="B961" s="201" t="s">
        <v>178</v>
      </c>
      <c r="C961" s="185">
        <v>269.3</v>
      </c>
      <c r="D961" s="185">
        <v>269.3</v>
      </c>
      <c r="E961" s="185">
        <v>188.51</v>
      </c>
      <c r="F961" s="211">
        <f t="shared" si="47"/>
        <v>0.7</v>
      </c>
      <c r="G961" s="31"/>
    </row>
    <row r="962" spans="1:7" ht="12.75" customHeight="1">
      <c r="A962" s="187">
        <v>26</v>
      </c>
      <c r="B962" s="201" t="s">
        <v>179</v>
      </c>
      <c r="C962" s="185">
        <v>266</v>
      </c>
      <c r="D962" s="185">
        <v>266</v>
      </c>
      <c r="E962" s="185">
        <v>186.06</v>
      </c>
      <c r="F962" s="211">
        <f t="shared" si="47"/>
        <v>0.6994736842105264</v>
      </c>
      <c r="G962" s="31"/>
    </row>
    <row r="963" spans="1:8" ht="12.75" customHeight="1">
      <c r="A963" s="187">
        <v>27</v>
      </c>
      <c r="B963" s="201" t="s">
        <v>180</v>
      </c>
      <c r="C963" s="185">
        <v>205.10000000000002</v>
      </c>
      <c r="D963" s="185">
        <v>205.10000000000002</v>
      </c>
      <c r="E963" s="185">
        <v>143.57</v>
      </c>
      <c r="F963" s="211">
        <f t="shared" si="47"/>
        <v>0.6999999999999998</v>
      </c>
      <c r="G963" s="31"/>
      <c r="H963" s="10" t="s">
        <v>11</v>
      </c>
    </row>
    <row r="964" spans="1:7" ht="12.75" customHeight="1">
      <c r="A964" s="187">
        <v>28</v>
      </c>
      <c r="B964" s="201" t="s">
        <v>181</v>
      </c>
      <c r="C964" s="185">
        <v>189.2</v>
      </c>
      <c r="D964" s="185">
        <v>189.2</v>
      </c>
      <c r="E964" s="185">
        <v>132.37</v>
      </c>
      <c r="F964" s="211">
        <f t="shared" si="47"/>
        <v>0.6996300211416491</v>
      </c>
      <c r="G964" s="31"/>
    </row>
    <row r="965" spans="1:7" ht="12.75" customHeight="1">
      <c r="A965" s="187">
        <v>29</v>
      </c>
      <c r="B965" s="201" t="s">
        <v>182</v>
      </c>
      <c r="C965" s="185">
        <v>194.9</v>
      </c>
      <c r="D965" s="185">
        <v>194.9</v>
      </c>
      <c r="E965" s="185">
        <v>136.43</v>
      </c>
      <c r="F965" s="211">
        <f t="shared" si="47"/>
        <v>0.7000000000000001</v>
      </c>
      <c r="G965" s="31"/>
    </row>
    <row r="966" spans="1:7" ht="12.75" customHeight="1">
      <c r="A966" s="187">
        <v>30</v>
      </c>
      <c r="B966" s="201" t="s">
        <v>183</v>
      </c>
      <c r="C966" s="185">
        <v>122.6</v>
      </c>
      <c r="D966" s="185">
        <v>122.6</v>
      </c>
      <c r="E966" s="185">
        <v>85.82</v>
      </c>
      <c r="F966" s="211">
        <f t="shared" si="47"/>
        <v>0.7</v>
      </c>
      <c r="G966" s="31"/>
    </row>
    <row r="967" spans="1:7" ht="12.75" customHeight="1">
      <c r="A967" s="187">
        <v>31</v>
      </c>
      <c r="B967" s="201" t="s">
        <v>184</v>
      </c>
      <c r="C967" s="185">
        <v>133.2</v>
      </c>
      <c r="D967" s="185">
        <v>133.2</v>
      </c>
      <c r="E967" s="185">
        <v>93.1</v>
      </c>
      <c r="F967" s="211">
        <f t="shared" si="47"/>
        <v>0.698948948948949</v>
      </c>
      <c r="G967" s="31"/>
    </row>
    <row r="968" spans="1:7" ht="12.75" customHeight="1">
      <c r="A968" s="187">
        <v>32</v>
      </c>
      <c r="B968" s="201" t="s">
        <v>185</v>
      </c>
      <c r="C968" s="185">
        <v>108.9</v>
      </c>
      <c r="D968" s="185">
        <v>108.9</v>
      </c>
      <c r="E968" s="185">
        <v>76.09</v>
      </c>
      <c r="F968" s="211">
        <f t="shared" si="47"/>
        <v>0.698714416896235</v>
      </c>
      <c r="G968" s="31"/>
    </row>
    <row r="969" spans="1:7" ht="12.75" customHeight="1">
      <c r="A969" s="187">
        <v>33</v>
      </c>
      <c r="B969" s="201" t="s">
        <v>186</v>
      </c>
      <c r="C969" s="185">
        <v>139.6</v>
      </c>
      <c r="D969" s="185">
        <v>139.6</v>
      </c>
      <c r="E969" s="185">
        <v>97.71000000000001</v>
      </c>
      <c r="F969" s="211">
        <f t="shared" si="47"/>
        <v>0.6999283667621777</v>
      </c>
      <c r="G969" s="31"/>
    </row>
    <row r="970" spans="1:8" ht="14.25" customHeight="1">
      <c r="A970" s="34"/>
      <c r="B970" s="1" t="s">
        <v>26</v>
      </c>
      <c r="C970" s="159">
        <v>5423.2</v>
      </c>
      <c r="D970" s="159">
        <v>5423.2</v>
      </c>
      <c r="E970" s="159">
        <v>3794.0600000000004</v>
      </c>
      <c r="F970" s="168">
        <f t="shared" si="47"/>
        <v>0.6995980233072726</v>
      </c>
      <c r="G970" s="31"/>
      <c r="H970" s="10" t="s">
        <v>11</v>
      </c>
    </row>
    <row r="971" spans="1:7" ht="13.5" customHeight="1">
      <c r="A971" s="105"/>
      <c r="B971" s="3"/>
      <c r="C971" s="4"/>
      <c r="D971" s="106"/>
      <c r="E971" s="107"/>
      <c r="F971" s="106"/>
      <c r="G971" s="131"/>
    </row>
    <row r="972" spans="1:7" ht="13.5" customHeight="1">
      <c r="A972" s="47" t="s">
        <v>78</v>
      </c>
      <c r="B972" s="101"/>
      <c r="C972" s="101"/>
      <c r="D972" s="101"/>
      <c r="E972" s="102"/>
      <c r="F972" s="102"/>
      <c r="G972" s="102"/>
    </row>
    <row r="973" spans="1:7" ht="13.5" customHeight="1">
      <c r="A973" s="47" t="s">
        <v>201</v>
      </c>
      <c r="B973" s="101"/>
      <c r="C973" s="101"/>
      <c r="D973" s="101"/>
      <c r="E973" s="102"/>
      <c r="F973" s="102"/>
      <c r="G973" s="102"/>
    </row>
    <row r="974" spans="1:7" ht="69" customHeight="1">
      <c r="A974" s="16" t="s">
        <v>36</v>
      </c>
      <c r="B974" s="16" t="s">
        <v>37</v>
      </c>
      <c r="C974" s="16" t="s">
        <v>146</v>
      </c>
      <c r="D974" s="16" t="s">
        <v>75</v>
      </c>
      <c r="E974" s="16" t="s">
        <v>234</v>
      </c>
      <c r="F974" s="16" t="s">
        <v>147</v>
      </c>
      <c r="G974" s="108"/>
    </row>
    <row r="975" spans="1:7" ht="14.25" customHeight="1">
      <c r="A975" s="103">
        <v>1</v>
      </c>
      <c r="B975" s="103">
        <v>2</v>
      </c>
      <c r="C975" s="103">
        <v>3</v>
      </c>
      <c r="D975" s="103">
        <v>4</v>
      </c>
      <c r="E975" s="103">
        <v>5</v>
      </c>
      <c r="F975" s="103">
        <v>6</v>
      </c>
      <c r="G975" s="108"/>
    </row>
    <row r="976" spans="1:7" ht="12.75" customHeight="1">
      <c r="A976" s="187">
        <v>1</v>
      </c>
      <c r="B976" s="201" t="s">
        <v>156</v>
      </c>
      <c r="C976" s="185">
        <v>184.3</v>
      </c>
      <c r="D976" s="185">
        <v>184.3</v>
      </c>
      <c r="E976" s="166">
        <v>55.500000000000014</v>
      </c>
      <c r="F976" s="167">
        <f>E976/C976</f>
        <v>0.30113944655453073</v>
      </c>
      <c r="G976" s="31"/>
    </row>
    <row r="977" spans="1:7" ht="12.75" customHeight="1">
      <c r="A977" s="187">
        <v>2</v>
      </c>
      <c r="B977" s="201" t="s">
        <v>157</v>
      </c>
      <c r="C977" s="185">
        <v>222.5</v>
      </c>
      <c r="D977" s="185">
        <v>222.5</v>
      </c>
      <c r="E977" s="166">
        <v>67.16999999999999</v>
      </c>
      <c r="F977" s="167">
        <f aca="true" t="shared" si="48" ref="F977:F1008">E977/C977</f>
        <v>0.30188764044943817</v>
      </c>
      <c r="G977" s="31"/>
    </row>
    <row r="978" spans="1:7" ht="12.75" customHeight="1">
      <c r="A978" s="187">
        <v>3</v>
      </c>
      <c r="B978" s="201" t="s">
        <v>158</v>
      </c>
      <c r="C978" s="185">
        <v>115.89999999999999</v>
      </c>
      <c r="D978" s="185">
        <v>115.89999999999999</v>
      </c>
      <c r="E978" s="166">
        <v>34.769999999999996</v>
      </c>
      <c r="F978" s="167">
        <f t="shared" si="48"/>
        <v>0.3</v>
      </c>
      <c r="G978" s="31"/>
    </row>
    <row r="979" spans="1:7" ht="12.75" customHeight="1">
      <c r="A979" s="187">
        <v>4</v>
      </c>
      <c r="B979" s="201" t="s">
        <v>159</v>
      </c>
      <c r="C979" s="185">
        <v>156.60000000000002</v>
      </c>
      <c r="D979" s="185">
        <v>156.60000000000002</v>
      </c>
      <c r="E979" s="166">
        <v>47.12000000000001</v>
      </c>
      <c r="F979" s="167">
        <f t="shared" si="48"/>
        <v>0.3008939974457216</v>
      </c>
      <c r="G979" s="31"/>
    </row>
    <row r="980" spans="1:7" ht="12.75" customHeight="1">
      <c r="A980" s="187">
        <v>5</v>
      </c>
      <c r="B980" s="201" t="s">
        <v>160</v>
      </c>
      <c r="C980" s="185">
        <v>109.2</v>
      </c>
      <c r="D980" s="185">
        <v>109.2</v>
      </c>
      <c r="E980" s="166">
        <v>32.760000000000005</v>
      </c>
      <c r="F980" s="167">
        <f t="shared" si="48"/>
        <v>0.30000000000000004</v>
      </c>
      <c r="G980" s="31"/>
    </row>
    <row r="981" spans="1:7" ht="12.75" customHeight="1">
      <c r="A981" s="187">
        <v>6</v>
      </c>
      <c r="B981" s="201" t="s">
        <v>161</v>
      </c>
      <c r="C981" s="185">
        <v>78.39999999999999</v>
      </c>
      <c r="D981" s="185">
        <v>78.39999999999999</v>
      </c>
      <c r="E981" s="166">
        <v>23.519999999999992</v>
      </c>
      <c r="F981" s="167">
        <f t="shared" si="48"/>
        <v>0.29999999999999993</v>
      </c>
      <c r="G981" s="31"/>
    </row>
    <row r="982" spans="1:7" ht="12.75" customHeight="1">
      <c r="A982" s="187">
        <v>7</v>
      </c>
      <c r="B982" s="201" t="s">
        <v>162</v>
      </c>
      <c r="C982" s="185">
        <v>120.39999999999999</v>
      </c>
      <c r="D982" s="185">
        <v>120.39999999999999</v>
      </c>
      <c r="E982" s="166">
        <v>36.11999999999999</v>
      </c>
      <c r="F982" s="167">
        <f t="shared" si="48"/>
        <v>0.29999999999999993</v>
      </c>
      <c r="G982" s="31"/>
    </row>
    <row r="983" spans="1:7" ht="12.75" customHeight="1">
      <c r="A983" s="187">
        <v>8</v>
      </c>
      <c r="B983" s="201" t="s">
        <v>163</v>
      </c>
      <c r="C983" s="185">
        <v>200.2</v>
      </c>
      <c r="D983" s="185">
        <v>200.2</v>
      </c>
      <c r="E983" s="166">
        <v>60.05999999999999</v>
      </c>
      <c r="F983" s="167">
        <f t="shared" si="48"/>
        <v>0.29999999999999993</v>
      </c>
      <c r="G983" s="31"/>
    </row>
    <row r="984" spans="1:7" ht="12.75" customHeight="1">
      <c r="A984" s="187">
        <v>9</v>
      </c>
      <c r="B984" s="201" t="s">
        <v>164</v>
      </c>
      <c r="C984" s="185">
        <v>113.39999999999999</v>
      </c>
      <c r="D984" s="185">
        <v>113.39999999999999</v>
      </c>
      <c r="E984" s="166">
        <v>34.01999999999999</v>
      </c>
      <c r="F984" s="167">
        <f t="shared" si="48"/>
        <v>0.29999999999999993</v>
      </c>
      <c r="G984" s="31"/>
    </row>
    <row r="985" spans="1:7" ht="12.75" customHeight="1">
      <c r="A985" s="187">
        <v>10</v>
      </c>
      <c r="B985" s="201" t="s">
        <v>165</v>
      </c>
      <c r="C985" s="185">
        <v>243.4</v>
      </c>
      <c r="D985" s="185">
        <v>243.4</v>
      </c>
      <c r="E985" s="166">
        <v>73.37</v>
      </c>
      <c r="F985" s="167">
        <f t="shared" si="48"/>
        <v>0.3014379622021364</v>
      </c>
      <c r="G985" s="31"/>
    </row>
    <row r="986" spans="1:7" ht="12.75" customHeight="1">
      <c r="A986" s="187">
        <v>11</v>
      </c>
      <c r="B986" s="201" t="s">
        <v>166</v>
      </c>
      <c r="C986" s="185">
        <v>158.1</v>
      </c>
      <c r="D986" s="185">
        <v>158.1</v>
      </c>
      <c r="E986" s="166">
        <v>47.43000000000001</v>
      </c>
      <c r="F986" s="167">
        <f t="shared" si="48"/>
        <v>0.30000000000000004</v>
      </c>
      <c r="G986" s="31"/>
    </row>
    <row r="987" spans="1:7" ht="12.75" customHeight="1">
      <c r="A987" s="187">
        <v>12</v>
      </c>
      <c r="B987" s="201" t="s">
        <v>167</v>
      </c>
      <c r="C987" s="185">
        <v>170</v>
      </c>
      <c r="D987" s="185">
        <v>170</v>
      </c>
      <c r="E987" s="166">
        <v>51.00000000000001</v>
      </c>
      <c r="F987" s="167">
        <f t="shared" si="48"/>
        <v>0.30000000000000004</v>
      </c>
      <c r="G987" s="31"/>
    </row>
    <row r="988" spans="1:7" ht="12.75" customHeight="1">
      <c r="A988" s="187">
        <v>13</v>
      </c>
      <c r="B988" s="201" t="s">
        <v>168</v>
      </c>
      <c r="C988" s="185">
        <v>196.5</v>
      </c>
      <c r="D988" s="185">
        <v>196.5</v>
      </c>
      <c r="E988" s="166">
        <v>58.95</v>
      </c>
      <c r="F988" s="167">
        <f t="shared" si="48"/>
        <v>0.3</v>
      </c>
      <c r="G988" s="31"/>
    </row>
    <row r="989" spans="1:7" ht="12.75" customHeight="1">
      <c r="A989" s="187">
        <v>14</v>
      </c>
      <c r="B989" s="201" t="s">
        <v>169</v>
      </c>
      <c r="C989" s="185">
        <v>129</v>
      </c>
      <c r="D989" s="185">
        <v>129</v>
      </c>
      <c r="E989" s="166">
        <v>38.7</v>
      </c>
      <c r="F989" s="167">
        <f t="shared" si="48"/>
        <v>0.30000000000000004</v>
      </c>
      <c r="G989" s="31"/>
    </row>
    <row r="990" spans="1:7" ht="12.75" customHeight="1">
      <c r="A990" s="187">
        <v>15</v>
      </c>
      <c r="B990" s="201" t="s">
        <v>170</v>
      </c>
      <c r="C990" s="185">
        <v>232.5</v>
      </c>
      <c r="D990" s="185">
        <v>232.5</v>
      </c>
      <c r="E990" s="166">
        <v>69.89</v>
      </c>
      <c r="F990" s="167">
        <f t="shared" si="48"/>
        <v>0.3006021505376344</v>
      </c>
      <c r="G990" s="31"/>
    </row>
    <row r="991" spans="1:7" ht="12.75" customHeight="1">
      <c r="A991" s="187">
        <v>16</v>
      </c>
      <c r="B991" s="201" t="s">
        <v>171</v>
      </c>
      <c r="C991" s="185">
        <v>115.89999999999999</v>
      </c>
      <c r="D991" s="185">
        <v>115.89999999999999</v>
      </c>
      <c r="E991" s="166">
        <v>34.97999999999999</v>
      </c>
      <c r="F991" s="167">
        <f t="shared" si="48"/>
        <v>0.30181190681622083</v>
      </c>
      <c r="G991" s="31"/>
    </row>
    <row r="992" spans="1:7" ht="12.75" customHeight="1">
      <c r="A992" s="187">
        <v>17</v>
      </c>
      <c r="B992" s="201" t="s">
        <v>240</v>
      </c>
      <c r="C992" s="185">
        <v>63.6</v>
      </c>
      <c r="D992" s="185">
        <v>63.6</v>
      </c>
      <c r="E992" s="166">
        <v>19.080000000000002</v>
      </c>
      <c r="F992" s="167">
        <f t="shared" si="48"/>
        <v>0.30000000000000004</v>
      </c>
      <c r="G992" s="31"/>
    </row>
    <row r="993" spans="1:7" ht="12.75" customHeight="1">
      <c r="A993" s="187">
        <v>18</v>
      </c>
      <c r="B993" s="201" t="s">
        <v>172</v>
      </c>
      <c r="C993" s="185">
        <v>186.3</v>
      </c>
      <c r="D993" s="185">
        <v>186.3</v>
      </c>
      <c r="E993" s="166">
        <v>55.889999999999986</v>
      </c>
      <c r="F993" s="167">
        <f t="shared" si="48"/>
        <v>0.29999999999999993</v>
      </c>
      <c r="G993" s="31"/>
    </row>
    <row r="994" spans="1:7" ht="12.75" customHeight="1">
      <c r="A994" s="187">
        <v>19</v>
      </c>
      <c r="B994" s="201" t="s">
        <v>173</v>
      </c>
      <c r="C994" s="185">
        <v>290.3</v>
      </c>
      <c r="D994" s="185">
        <v>290.3</v>
      </c>
      <c r="E994" s="166">
        <v>87.09000000000002</v>
      </c>
      <c r="F994" s="167">
        <f t="shared" si="48"/>
        <v>0.30000000000000004</v>
      </c>
      <c r="G994" s="31"/>
    </row>
    <row r="995" spans="1:7" ht="12.75" customHeight="1">
      <c r="A995" s="187">
        <v>20</v>
      </c>
      <c r="B995" s="201" t="s">
        <v>241</v>
      </c>
      <c r="C995" s="185">
        <v>152.39999999999998</v>
      </c>
      <c r="D995" s="185">
        <v>152.39999999999998</v>
      </c>
      <c r="E995" s="166">
        <v>45.719999999999985</v>
      </c>
      <c r="F995" s="167">
        <f t="shared" si="48"/>
        <v>0.29999999999999993</v>
      </c>
      <c r="G995" s="31"/>
    </row>
    <row r="996" spans="1:7" ht="12.75" customHeight="1">
      <c r="A996" s="187">
        <v>21</v>
      </c>
      <c r="B996" s="201" t="s">
        <v>174</v>
      </c>
      <c r="C996" s="185">
        <v>128.6</v>
      </c>
      <c r="D996" s="185">
        <v>128.6</v>
      </c>
      <c r="E996" s="166">
        <v>38.64999999999999</v>
      </c>
      <c r="F996" s="167">
        <f t="shared" si="48"/>
        <v>0.3005443234836702</v>
      </c>
      <c r="G996" s="31"/>
    </row>
    <row r="997" spans="1:7" ht="12.75" customHeight="1">
      <c r="A997" s="187">
        <v>22</v>
      </c>
      <c r="B997" s="201" t="s">
        <v>175</v>
      </c>
      <c r="C997" s="185">
        <v>228.29999999999998</v>
      </c>
      <c r="D997" s="185">
        <v>228.29999999999998</v>
      </c>
      <c r="E997" s="166">
        <v>68.62999999999998</v>
      </c>
      <c r="F997" s="167">
        <f t="shared" si="48"/>
        <v>0.3006132282084975</v>
      </c>
      <c r="G997" s="31"/>
    </row>
    <row r="998" spans="1:7" ht="12.75" customHeight="1">
      <c r="A998" s="187">
        <v>23</v>
      </c>
      <c r="B998" s="201" t="s">
        <v>176</v>
      </c>
      <c r="C998" s="185">
        <v>112.30000000000001</v>
      </c>
      <c r="D998" s="185">
        <v>112.30000000000001</v>
      </c>
      <c r="E998" s="166">
        <v>33.690000000000005</v>
      </c>
      <c r="F998" s="167">
        <f t="shared" si="48"/>
        <v>0.3</v>
      </c>
      <c r="G998" s="31"/>
    </row>
    <row r="999" spans="1:7" ht="12.75" customHeight="1">
      <c r="A999" s="187">
        <v>24</v>
      </c>
      <c r="B999" s="201" t="s">
        <v>177</v>
      </c>
      <c r="C999" s="185">
        <v>86.3</v>
      </c>
      <c r="D999" s="185">
        <v>86.3</v>
      </c>
      <c r="E999" s="166">
        <v>25.89</v>
      </c>
      <c r="F999" s="167">
        <f t="shared" si="48"/>
        <v>0.3</v>
      </c>
      <c r="G999" s="31"/>
    </row>
    <row r="1000" spans="1:7" ht="12.75" customHeight="1">
      <c r="A1000" s="187">
        <v>25</v>
      </c>
      <c r="B1000" s="201" t="s">
        <v>178</v>
      </c>
      <c r="C1000" s="185">
        <v>269.3</v>
      </c>
      <c r="D1000" s="185">
        <v>269.3</v>
      </c>
      <c r="E1000" s="166">
        <v>80.79</v>
      </c>
      <c r="F1000" s="167">
        <f t="shared" si="48"/>
        <v>0.3</v>
      </c>
      <c r="G1000" s="31"/>
    </row>
    <row r="1001" spans="1:7" ht="12.75" customHeight="1">
      <c r="A1001" s="187">
        <v>26</v>
      </c>
      <c r="B1001" s="201" t="s">
        <v>179</v>
      </c>
      <c r="C1001" s="185">
        <v>266</v>
      </c>
      <c r="D1001" s="185">
        <v>266</v>
      </c>
      <c r="E1001" s="166">
        <v>79.94</v>
      </c>
      <c r="F1001" s="167">
        <f t="shared" si="48"/>
        <v>0.3005263157894737</v>
      </c>
      <c r="G1001" s="31"/>
    </row>
    <row r="1002" spans="1:8" ht="12.75" customHeight="1">
      <c r="A1002" s="187">
        <v>27</v>
      </c>
      <c r="B1002" s="201" t="s">
        <v>180</v>
      </c>
      <c r="C1002" s="185">
        <v>205.10000000000002</v>
      </c>
      <c r="D1002" s="185">
        <v>205.10000000000002</v>
      </c>
      <c r="E1002" s="166">
        <v>61.53</v>
      </c>
      <c r="F1002" s="167">
        <f t="shared" si="48"/>
        <v>0.3</v>
      </c>
      <c r="G1002" s="31"/>
      <c r="H1002" s="10" t="s">
        <v>11</v>
      </c>
    </row>
    <row r="1003" spans="1:7" ht="12.75" customHeight="1">
      <c r="A1003" s="187">
        <v>28</v>
      </c>
      <c r="B1003" s="201" t="s">
        <v>181</v>
      </c>
      <c r="C1003" s="185">
        <v>189.2</v>
      </c>
      <c r="D1003" s="185">
        <v>189.2</v>
      </c>
      <c r="E1003" s="166">
        <v>56.83000000000001</v>
      </c>
      <c r="F1003" s="167">
        <f t="shared" si="48"/>
        <v>0.30036997885835104</v>
      </c>
      <c r="G1003" s="31"/>
    </row>
    <row r="1004" spans="1:7" ht="12.75" customHeight="1">
      <c r="A1004" s="187">
        <v>29</v>
      </c>
      <c r="B1004" s="201" t="s">
        <v>182</v>
      </c>
      <c r="C1004" s="185">
        <v>194.9</v>
      </c>
      <c r="D1004" s="185">
        <v>194.9</v>
      </c>
      <c r="E1004" s="166">
        <v>58.47</v>
      </c>
      <c r="F1004" s="167">
        <f t="shared" si="48"/>
        <v>0.3</v>
      </c>
      <c r="G1004" s="31"/>
    </row>
    <row r="1005" spans="1:7" ht="12.75" customHeight="1">
      <c r="A1005" s="187">
        <v>30</v>
      </c>
      <c r="B1005" s="201" t="s">
        <v>183</v>
      </c>
      <c r="C1005" s="185">
        <v>122.6</v>
      </c>
      <c r="D1005" s="185">
        <v>122.6</v>
      </c>
      <c r="E1005" s="166">
        <v>36.78</v>
      </c>
      <c r="F1005" s="167">
        <f t="shared" si="48"/>
        <v>0.30000000000000004</v>
      </c>
      <c r="G1005" s="31"/>
    </row>
    <row r="1006" spans="1:7" ht="12.75" customHeight="1">
      <c r="A1006" s="187">
        <v>31</v>
      </c>
      <c r="B1006" s="201" t="s">
        <v>184</v>
      </c>
      <c r="C1006" s="185">
        <v>133.2</v>
      </c>
      <c r="D1006" s="185">
        <v>133.2</v>
      </c>
      <c r="E1006" s="166">
        <v>40.1</v>
      </c>
      <c r="F1006" s="167">
        <f t="shared" si="48"/>
        <v>0.30105105105105107</v>
      </c>
      <c r="G1006" s="31"/>
    </row>
    <row r="1007" spans="1:8" ht="12.75" customHeight="1">
      <c r="A1007" s="187">
        <v>32</v>
      </c>
      <c r="B1007" s="201" t="s">
        <v>185</v>
      </c>
      <c r="C1007" s="185">
        <v>108.9</v>
      </c>
      <c r="D1007" s="185">
        <v>108.9</v>
      </c>
      <c r="E1007" s="166">
        <v>32.81</v>
      </c>
      <c r="F1007" s="167">
        <f t="shared" si="48"/>
        <v>0.3012855831037649</v>
      </c>
      <c r="G1007" s="31"/>
      <c r="H1007" s="10" t="s">
        <v>11</v>
      </c>
    </row>
    <row r="1008" spans="1:7" ht="12.75" customHeight="1">
      <c r="A1008" s="187">
        <v>33</v>
      </c>
      <c r="B1008" s="201" t="s">
        <v>186</v>
      </c>
      <c r="C1008" s="185">
        <v>139.6</v>
      </c>
      <c r="D1008" s="185">
        <v>139.6</v>
      </c>
      <c r="E1008" s="166">
        <v>41.88999999999999</v>
      </c>
      <c r="F1008" s="167">
        <f t="shared" si="48"/>
        <v>0.3000716332378223</v>
      </c>
      <c r="G1008" s="31"/>
    </row>
    <row r="1009" spans="1:7" ht="12.75" customHeight="1">
      <c r="A1009" s="34"/>
      <c r="B1009" s="1" t="s">
        <v>26</v>
      </c>
      <c r="C1009" s="159">
        <v>5423.2</v>
      </c>
      <c r="D1009" s="159">
        <v>5423.2</v>
      </c>
      <c r="E1009" s="159">
        <v>1629.1399999999999</v>
      </c>
      <c r="F1009" s="168">
        <f>E1009/C1009</f>
        <v>0.3004019766927275</v>
      </c>
      <c r="G1009" s="31"/>
    </row>
    <row r="1010" spans="1:7" ht="12.75" customHeight="1">
      <c r="A1010" s="40"/>
      <c r="B1010" s="2"/>
      <c r="C1010" s="173"/>
      <c r="D1010" s="173"/>
      <c r="E1010" s="173"/>
      <c r="F1010" s="179"/>
      <c r="G1010" s="31"/>
    </row>
    <row r="1011" ht="24" customHeight="1">
      <c r="A1011" s="47" t="s">
        <v>79</v>
      </c>
    </row>
    <row r="1012" ht="9" customHeight="1"/>
    <row r="1013" ht="14.25">
      <c r="A1013" s="9" t="s">
        <v>80</v>
      </c>
    </row>
    <row r="1014" spans="1:7" ht="30" customHeight="1">
      <c r="A1014" s="187" t="s">
        <v>19</v>
      </c>
      <c r="B1014" s="187"/>
      <c r="C1014" s="188" t="s">
        <v>33</v>
      </c>
      <c r="D1014" s="188" t="s">
        <v>34</v>
      </c>
      <c r="E1014" s="188" t="s">
        <v>6</v>
      </c>
      <c r="F1014" s="188" t="s">
        <v>27</v>
      </c>
      <c r="G1014" s="189"/>
    </row>
    <row r="1015" spans="1:7" ht="13.5" customHeight="1">
      <c r="A1015" s="258">
        <v>1</v>
      </c>
      <c r="B1015" s="258">
        <v>2</v>
      </c>
      <c r="C1015" s="258">
        <v>3</v>
      </c>
      <c r="D1015" s="258">
        <v>4</v>
      </c>
      <c r="E1015" s="258" t="s">
        <v>35</v>
      </c>
      <c r="F1015" s="258">
        <v>6</v>
      </c>
      <c r="G1015" s="189"/>
    </row>
    <row r="1016" spans="1:7" ht="27" customHeight="1">
      <c r="A1016" s="190">
        <v>1</v>
      </c>
      <c r="B1016" s="191" t="s">
        <v>211</v>
      </c>
      <c r="C1016" s="195">
        <v>473.72</v>
      </c>
      <c r="D1016" s="195">
        <v>473.72</v>
      </c>
      <c r="E1016" s="192">
        <f>C1016-D1016</f>
        <v>0</v>
      </c>
      <c r="F1016" s="196">
        <f>E1016/C1016</f>
        <v>0</v>
      </c>
      <c r="G1016" s="197"/>
    </row>
    <row r="1017" spans="1:7" ht="28.5">
      <c r="A1017" s="190">
        <v>2</v>
      </c>
      <c r="B1017" s="191" t="s">
        <v>229</v>
      </c>
      <c r="C1017" s="195">
        <v>107.07</v>
      </c>
      <c r="D1017" s="195">
        <v>107.07</v>
      </c>
      <c r="E1017" s="192">
        <f>C1017-D1017</f>
        <v>0</v>
      </c>
      <c r="F1017" s="196">
        <v>0</v>
      </c>
      <c r="G1017" s="189"/>
    </row>
    <row r="1018" spans="1:7" ht="28.5">
      <c r="A1018" s="190">
        <v>3</v>
      </c>
      <c r="B1018" s="191" t="s">
        <v>216</v>
      </c>
      <c r="C1018" s="195">
        <v>366.65</v>
      </c>
      <c r="D1018" s="195">
        <v>366.65</v>
      </c>
      <c r="E1018" s="192">
        <f>C1018-D1018</f>
        <v>0</v>
      </c>
      <c r="F1018" s="196">
        <f>E1018/C1018</f>
        <v>0</v>
      </c>
      <c r="G1018" s="189"/>
    </row>
    <row r="1019" spans="1:8" ht="15.75" customHeight="1">
      <c r="A1019" s="190">
        <v>4</v>
      </c>
      <c r="B1019" s="198" t="s">
        <v>81</v>
      </c>
      <c r="C1019" s="199">
        <f>SUM(C1017:C1018)</f>
        <v>473.71999999999997</v>
      </c>
      <c r="D1019" s="199">
        <f>SUM(D1017:D1018)</f>
        <v>473.71999999999997</v>
      </c>
      <c r="E1019" s="192">
        <f>C1019-D1019</f>
        <v>0</v>
      </c>
      <c r="F1019" s="196">
        <f>E1019/C1019</f>
        <v>0</v>
      </c>
      <c r="G1019" s="189" t="s">
        <v>11</v>
      </c>
      <c r="H1019" s="10" t="s">
        <v>11</v>
      </c>
    </row>
    <row r="1020" spans="1:6" ht="15.75" customHeight="1">
      <c r="A1020" s="32"/>
      <c r="B1020" s="119"/>
      <c r="C1020" s="181"/>
      <c r="D1020" s="181"/>
      <c r="E1020" s="65"/>
      <c r="F1020" s="65"/>
    </row>
    <row r="1021" s="109" customFormat="1" ht="14.25">
      <c r="A1021" s="9" t="s">
        <v>217</v>
      </c>
    </row>
    <row r="1022" spans="5:7" ht="14.25">
      <c r="E1022" s="67" t="s">
        <v>121</v>
      </c>
      <c r="F1022" s="272" t="s">
        <v>154</v>
      </c>
      <c r="G1022" s="132"/>
    </row>
    <row r="1023" spans="1:7" ht="28.5">
      <c r="A1023" s="88" t="s">
        <v>19</v>
      </c>
      <c r="B1023" s="88" t="s">
        <v>82</v>
      </c>
      <c r="C1023" s="88" t="s">
        <v>148</v>
      </c>
      <c r="D1023" s="88" t="s">
        <v>41</v>
      </c>
      <c r="E1023" s="88" t="s">
        <v>83</v>
      </c>
      <c r="F1023" s="88" t="s">
        <v>84</v>
      </c>
      <c r="G1023" s="64"/>
    </row>
    <row r="1024" spans="1:7" ht="14.25">
      <c r="A1024" s="111">
        <v>1</v>
      </c>
      <c r="B1024" s="111">
        <v>2</v>
      </c>
      <c r="C1024" s="111">
        <v>3</v>
      </c>
      <c r="D1024" s="111">
        <v>4</v>
      </c>
      <c r="E1024" s="111">
        <v>5</v>
      </c>
      <c r="F1024" s="111">
        <v>6</v>
      </c>
      <c r="G1024" s="133"/>
    </row>
    <row r="1025" spans="1:7" ht="28.5">
      <c r="A1025" s="112">
        <v>1</v>
      </c>
      <c r="B1025" s="113" t="s">
        <v>85</v>
      </c>
      <c r="C1025" s="277">
        <f>C1019/2</f>
        <v>236.85999999999999</v>
      </c>
      <c r="D1025" s="277">
        <f>D1019/2</f>
        <v>236.85999999999999</v>
      </c>
      <c r="E1025" s="277">
        <v>123</v>
      </c>
      <c r="F1025" s="115">
        <f>E1025/C1025</f>
        <v>0.5192940977792789</v>
      </c>
      <c r="G1025" s="134"/>
    </row>
    <row r="1026" spans="1:8" ht="89.25" customHeight="1">
      <c r="A1026" s="112">
        <v>2</v>
      </c>
      <c r="B1026" s="113" t="s">
        <v>86</v>
      </c>
      <c r="C1026" s="114">
        <v>236.86</v>
      </c>
      <c r="D1026" s="114">
        <v>236.86</v>
      </c>
      <c r="E1026" s="114">
        <v>109.36</v>
      </c>
      <c r="F1026" s="115">
        <f>E1026/C1026</f>
        <v>0.4617073376678206</v>
      </c>
      <c r="G1026" s="135"/>
      <c r="H1026" s="10" t="s">
        <v>11</v>
      </c>
    </row>
    <row r="1027" spans="1:7" ht="15">
      <c r="A1027" s="318" t="s">
        <v>9</v>
      </c>
      <c r="B1027" s="318"/>
      <c r="C1027" s="116">
        <f>SUM(C1025:C1026)</f>
        <v>473.72</v>
      </c>
      <c r="D1027" s="116">
        <f>SUM(D1025:D1026)</f>
        <v>473.72</v>
      </c>
      <c r="E1027" s="116">
        <f>SUM(E1025:E1026)</f>
        <v>232.36</v>
      </c>
      <c r="F1027" s="115">
        <f>E1027/C1027</f>
        <v>0.49050071772354975</v>
      </c>
      <c r="G1027" s="136"/>
    </row>
    <row r="1028" spans="1:7" s="129" customFormat="1" ht="22.5" customHeight="1">
      <c r="A1028" s="319"/>
      <c r="B1028" s="319"/>
      <c r="C1028" s="319"/>
      <c r="D1028" s="319"/>
      <c r="E1028" s="319"/>
      <c r="F1028" s="319"/>
      <c r="G1028" s="319"/>
    </row>
    <row r="1029" spans="1:7" ht="14.25">
      <c r="A1029" s="119" t="s">
        <v>87</v>
      </c>
      <c r="B1029" s="26"/>
      <c r="C1029" s="26"/>
      <c r="D1029" s="117"/>
      <c r="E1029" s="26"/>
      <c r="F1029" s="26"/>
      <c r="G1029" s="118"/>
    </row>
    <row r="1030" spans="1:7" ht="14.25">
      <c r="A1030" s="119"/>
      <c r="B1030" s="26"/>
      <c r="C1030" s="26"/>
      <c r="D1030" s="117"/>
      <c r="E1030" s="26"/>
      <c r="F1030" s="26"/>
      <c r="G1030" s="118"/>
    </row>
    <row r="1031" ht="14.25">
      <c r="A1031" s="9" t="s">
        <v>88</v>
      </c>
    </row>
    <row r="1032" spans="1:6" ht="30" customHeight="1">
      <c r="A1032" s="18" t="s">
        <v>19</v>
      </c>
      <c r="B1032" s="88" t="s">
        <v>82</v>
      </c>
      <c r="C1032" s="52" t="s">
        <v>33</v>
      </c>
      <c r="D1032" s="52" t="s">
        <v>34</v>
      </c>
      <c r="E1032" s="52" t="s">
        <v>6</v>
      </c>
      <c r="F1032" s="52" t="s">
        <v>27</v>
      </c>
    </row>
    <row r="1033" spans="1:7" ht="13.5" customHeight="1">
      <c r="A1033" s="187">
        <v>1</v>
      </c>
      <c r="B1033" s="187">
        <v>2</v>
      </c>
      <c r="C1033" s="187">
        <v>3</v>
      </c>
      <c r="D1033" s="187">
        <v>4</v>
      </c>
      <c r="E1033" s="187" t="s">
        <v>35</v>
      </c>
      <c r="F1033" s="187">
        <v>6</v>
      </c>
      <c r="G1033" s="189"/>
    </row>
    <row r="1034" spans="1:7" ht="27" customHeight="1">
      <c r="A1034" s="190">
        <v>1</v>
      </c>
      <c r="B1034" s="191" t="s">
        <v>211</v>
      </c>
      <c r="C1034" s="192">
        <v>495.36</v>
      </c>
      <c r="D1034" s="192">
        <v>495.36</v>
      </c>
      <c r="E1034" s="192">
        <f>C1034-D1034</f>
        <v>0</v>
      </c>
      <c r="F1034" s="278">
        <v>0</v>
      </c>
      <c r="G1034" s="189"/>
    </row>
    <row r="1035" spans="1:8" ht="28.5">
      <c r="A1035" s="190">
        <v>2</v>
      </c>
      <c r="B1035" s="191" t="s">
        <v>229</v>
      </c>
      <c r="C1035" s="192">
        <v>13.6</v>
      </c>
      <c r="D1035" s="192">
        <v>13.6</v>
      </c>
      <c r="E1035" s="192">
        <f>C1035-D1035</f>
        <v>0</v>
      </c>
      <c r="F1035" s="279">
        <v>0</v>
      </c>
      <c r="G1035" s="189"/>
      <c r="H1035" s="10" t="s">
        <v>11</v>
      </c>
    </row>
    <row r="1036" spans="1:7" ht="28.5">
      <c r="A1036" s="190">
        <v>3</v>
      </c>
      <c r="B1036" s="191" t="s">
        <v>216</v>
      </c>
      <c r="C1036" s="192">
        <v>481.76</v>
      </c>
      <c r="D1036" s="192">
        <v>481.76</v>
      </c>
      <c r="E1036" s="192">
        <f>C1036-D1036</f>
        <v>0</v>
      </c>
      <c r="F1036" s="279">
        <f>E1036/C1036</f>
        <v>0</v>
      </c>
      <c r="G1036" s="189"/>
    </row>
    <row r="1037" spans="1:7" ht="15.75" customHeight="1">
      <c r="A1037" s="190">
        <v>4</v>
      </c>
      <c r="B1037" s="198" t="s">
        <v>81</v>
      </c>
      <c r="C1037" s="200">
        <f>SUM(C1035:C1036)</f>
        <v>495.36</v>
      </c>
      <c r="D1037" s="200">
        <f>SUM(D1035:D1036)</f>
        <v>495.36</v>
      </c>
      <c r="E1037" s="192">
        <f>C1037-D1037</f>
        <v>0</v>
      </c>
      <c r="F1037" s="280">
        <f>E1037/C1037</f>
        <v>0</v>
      </c>
      <c r="G1037" s="189"/>
    </row>
    <row r="1038" spans="1:6" ht="15.75" customHeight="1">
      <c r="A1038" s="32"/>
      <c r="B1038" s="119"/>
      <c r="C1038" s="85"/>
      <c r="D1038" s="85"/>
      <c r="E1038" s="65"/>
      <c r="F1038" s="38"/>
    </row>
    <row r="1039" s="109" customFormat="1" ht="14.25">
      <c r="A1039" s="9" t="s">
        <v>218</v>
      </c>
    </row>
    <row r="1040" spans="6:8" ht="14.25">
      <c r="F1040" s="110"/>
      <c r="G1040" s="67" t="s">
        <v>121</v>
      </c>
      <c r="H1040" s="180"/>
    </row>
    <row r="1041" spans="1:8" ht="57">
      <c r="A1041" s="88" t="s">
        <v>219</v>
      </c>
      <c r="B1041" s="88" t="s">
        <v>89</v>
      </c>
      <c r="C1041" s="88" t="s">
        <v>90</v>
      </c>
      <c r="D1041" s="88" t="s">
        <v>91</v>
      </c>
      <c r="E1041" s="88" t="s">
        <v>92</v>
      </c>
      <c r="F1041" s="88" t="s">
        <v>6</v>
      </c>
      <c r="G1041" s="88" t="s">
        <v>84</v>
      </c>
      <c r="H1041" s="88" t="s">
        <v>93</v>
      </c>
    </row>
    <row r="1042" spans="1:8" ht="14.25">
      <c r="A1042" s="121">
        <v>1</v>
      </c>
      <c r="B1042" s="121">
        <v>2</v>
      </c>
      <c r="C1042" s="121">
        <v>3</v>
      </c>
      <c r="D1042" s="121">
        <v>4</v>
      </c>
      <c r="E1042" s="121">
        <v>5</v>
      </c>
      <c r="F1042" s="121" t="s">
        <v>94</v>
      </c>
      <c r="G1042" s="121">
        <v>7</v>
      </c>
      <c r="H1042" s="122" t="s">
        <v>95</v>
      </c>
    </row>
    <row r="1043" spans="1:8" s="283" customFormat="1" ht="18" customHeight="1">
      <c r="A1043" s="281">
        <f>C1034</f>
        <v>495.36</v>
      </c>
      <c r="B1043" s="281">
        <f>D1037</f>
        <v>495.36</v>
      </c>
      <c r="C1043" s="123">
        <f>C432</f>
        <v>32877.619999999995</v>
      </c>
      <c r="D1043" s="123">
        <f>(C1043*1113)/100000</f>
        <v>365.92791059999996</v>
      </c>
      <c r="E1043" s="282">
        <v>355.81</v>
      </c>
      <c r="F1043" s="123">
        <f>D1043-E1043</f>
        <v>10.11791059999996</v>
      </c>
      <c r="G1043" s="115">
        <f>E1043/A1043</f>
        <v>0.7182856912144703</v>
      </c>
      <c r="H1043" s="123">
        <f>B1043-E1043</f>
        <v>139.55</v>
      </c>
    </row>
    <row r="1044" spans="1:8" ht="21" customHeight="1">
      <c r="A1044" s="137"/>
      <c r="B1044" s="137"/>
      <c r="C1044" s="138"/>
      <c r="D1044" s="138"/>
      <c r="E1044" s="139"/>
      <c r="F1044" s="138"/>
      <c r="G1044" s="140"/>
      <c r="H1044" s="138"/>
    </row>
    <row r="1045" spans="1:8" s="127" customFormat="1" ht="12.75">
      <c r="A1045" s="219" t="s">
        <v>220</v>
      </c>
      <c r="B1045" s="220"/>
      <c r="C1045" s="220"/>
      <c r="D1045" s="220"/>
      <c r="E1045" s="220"/>
      <c r="F1045" s="220"/>
      <c r="G1045" s="220"/>
      <c r="H1045" s="220"/>
    </row>
    <row r="1046" spans="1:8" s="127" customFormat="1" ht="14.25" customHeight="1">
      <c r="A1046" s="219"/>
      <c r="B1046" s="220"/>
      <c r="C1046" s="220"/>
      <c r="D1046" s="220"/>
      <c r="E1046" s="220"/>
      <c r="F1046" s="220"/>
      <c r="G1046" s="220"/>
      <c r="H1046" s="220"/>
    </row>
    <row r="1047" spans="1:8" s="127" customFormat="1" ht="12.75">
      <c r="A1047" s="221" t="s">
        <v>110</v>
      </c>
      <c r="B1047" s="220"/>
      <c r="C1047" s="220"/>
      <c r="D1047" s="220"/>
      <c r="E1047" s="220"/>
      <c r="F1047" s="220"/>
      <c r="G1047" s="220"/>
      <c r="H1047" s="220"/>
    </row>
    <row r="1048" spans="1:8" s="127" customFormat="1" ht="12.75">
      <c r="A1048" s="221"/>
      <c r="B1048" s="220"/>
      <c r="C1048" s="220"/>
      <c r="D1048" s="220"/>
      <c r="E1048" s="220"/>
      <c r="F1048" s="220"/>
      <c r="G1048" s="220"/>
      <c r="H1048" s="220"/>
    </row>
    <row r="1049" spans="1:8" s="127" customFormat="1" ht="12.75">
      <c r="A1049" s="222" t="s">
        <v>131</v>
      </c>
      <c r="B1049" s="220"/>
      <c r="C1049" s="220"/>
      <c r="D1049" s="220"/>
      <c r="E1049" s="220"/>
      <c r="F1049" s="220"/>
      <c r="G1049" s="220"/>
      <c r="H1049" s="220"/>
    </row>
    <row r="1050" spans="1:7" s="127" customFormat="1" ht="12.75">
      <c r="A1050" s="312" t="s">
        <v>149</v>
      </c>
      <c r="B1050" s="313"/>
      <c r="C1050" s="313"/>
      <c r="D1050" s="313"/>
      <c r="E1050" s="314"/>
      <c r="G1050" s="260"/>
    </row>
    <row r="1051" spans="1:7" s="127" customFormat="1" ht="12.75">
      <c r="A1051" s="312" t="s">
        <v>239</v>
      </c>
      <c r="B1051" s="313"/>
      <c r="C1051" s="313"/>
      <c r="D1051" s="313"/>
      <c r="E1051" s="314"/>
      <c r="F1051" s="220"/>
      <c r="G1051" s="327"/>
    </row>
    <row r="1052" spans="1:7" s="127" customFormat="1" ht="12.75">
      <c r="A1052" s="328" t="s">
        <v>127</v>
      </c>
      <c r="B1052" s="329" t="s">
        <v>128</v>
      </c>
      <c r="C1052" s="329" t="s">
        <v>129</v>
      </c>
      <c r="D1052" s="329" t="s">
        <v>130</v>
      </c>
      <c r="E1052" s="330" t="s">
        <v>150</v>
      </c>
      <c r="F1052" s="220"/>
      <c r="G1052" s="327"/>
    </row>
    <row r="1053" spans="1:7" s="127" customFormat="1" ht="30" customHeight="1">
      <c r="A1053" s="331" t="s">
        <v>151</v>
      </c>
      <c r="B1053" s="261" t="s">
        <v>187</v>
      </c>
      <c r="C1053" s="261"/>
      <c r="D1053" s="261">
        <v>30408</v>
      </c>
      <c r="E1053" s="332">
        <v>23469.15</v>
      </c>
      <c r="F1053" s="220"/>
      <c r="G1053" s="327"/>
    </row>
    <row r="1054" spans="1:7" s="127" customFormat="1" ht="14.25" customHeight="1" thickBot="1">
      <c r="A1054" s="333"/>
      <c r="B1054" s="334" t="s">
        <v>152</v>
      </c>
      <c r="C1054" s="334"/>
      <c r="D1054" s="334">
        <v>30408</v>
      </c>
      <c r="E1054" s="335">
        <f>SUM(E1053:E1053)</f>
        <v>23469.15</v>
      </c>
      <c r="F1054" s="220"/>
      <c r="G1054" s="327"/>
    </row>
    <row r="1055" spans="1:8" s="127" customFormat="1" ht="13.5" customHeight="1">
      <c r="A1055" s="221"/>
      <c r="B1055" s="220"/>
      <c r="C1055" s="220"/>
      <c r="D1055" s="220"/>
      <c r="E1055" s="220"/>
      <c r="F1055" s="220"/>
      <c r="G1055" s="220"/>
      <c r="H1055" s="220"/>
    </row>
    <row r="1056" spans="1:8" s="127" customFormat="1" ht="12.75">
      <c r="A1056" s="221"/>
      <c r="B1056" s="220"/>
      <c r="C1056" s="220"/>
      <c r="D1056" s="220"/>
      <c r="E1056" s="220"/>
      <c r="F1056" s="220"/>
      <c r="G1056" s="220"/>
      <c r="H1056" s="220"/>
    </row>
    <row r="1057" spans="1:8" s="182" customFormat="1" ht="12.75">
      <c r="A1057" s="223" t="s">
        <v>132</v>
      </c>
      <c r="B1057" s="224"/>
      <c r="C1057" s="224"/>
      <c r="D1057" s="224"/>
      <c r="E1057" s="224"/>
      <c r="F1057" s="224"/>
      <c r="G1057" s="224"/>
      <c r="H1057" s="225"/>
    </row>
    <row r="1058" spans="1:8" s="182" customFormat="1" ht="12.75">
      <c r="A1058" s="320" t="s">
        <v>99</v>
      </c>
      <c r="B1058" s="322" t="s">
        <v>100</v>
      </c>
      <c r="C1058" s="323"/>
      <c r="D1058" s="324" t="s">
        <v>101</v>
      </c>
      <c r="E1058" s="324"/>
      <c r="F1058" s="324" t="s">
        <v>102</v>
      </c>
      <c r="G1058" s="324"/>
      <c r="H1058" s="225"/>
    </row>
    <row r="1059" spans="1:8" s="182" customFormat="1" ht="12.75">
      <c r="A1059" s="321"/>
      <c r="B1059" s="293" t="s">
        <v>103</v>
      </c>
      <c r="C1059" s="294" t="s">
        <v>104</v>
      </c>
      <c r="D1059" s="295" t="s">
        <v>103</v>
      </c>
      <c r="E1059" s="295" t="s">
        <v>104</v>
      </c>
      <c r="F1059" s="295" t="s">
        <v>103</v>
      </c>
      <c r="G1059" s="295" t="s">
        <v>104</v>
      </c>
      <c r="H1059" s="225"/>
    </row>
    <row r="1060" spans="1:8" s="182" customFormat="1" ht="13.5" thickBot="1">
      <c r="A1060" s="226" t="s">
        <v>111</v>
      </c>
      <c r="B1060" s="334">
        <v>30408</v>
      </c>
      <c r="C1060" s="335">
        <v>23469.15</v>
      </c>
      <c r="D1060" s="334">
        <v>30408</v>
      </c>
      <c r="E1060" s="335">
        <v>23469.15</v>
      </c>
      <c r="F1060" s="227">
        <f>(B1060-D1060)/B1060</f>
        <v>0</v>
      </c>
      <c r="G1060" s="227">
        <f>(C1060-E1060)/C1060</f>
        <v>0</v>
      </c>
      <c r="H1060" s="225"/>
    </row>
    <row r="1061" spans="1:8" s="182" customFormat="1" ht="12.75">
      <c r="A1061" s="228"/>
      <c r="B1061" s="224"/>
      <c r="C1061" s="224"/>
      <c r="D1061" s="224"/>
      <c r="E1061" s="224"/>
      <c r="F1061" s="224"/>
      <c r="G1061" s="224"/>
      <c r="H1061" s="225"/>
    </row>
    <row r="1062" spans="1:8" s="182" customFormat="1" ht="12.75">
      <c r="A1062" s="223" t="s">
        <v>203</v>
      </c>
      <c r="B1062" s="224"/>
      <c r="C1062" s="224"/>
      <c r="D1062" s="224"/>
      <c r="E1062" s="224"/>
      <c r="F1062" s="224"/>
      <c r="G1062" s="224"/>
      <c r="H1062" s="225"/>
    </row>
    <row r="1063" spans="1:8" s="182" customFormat="1" ht="25.5" customHeight="1">
      <c r="A1063" s="317" t="s">
        <v>221</v>
      </c>
      <c r="B1063" s="317"/>
      <c r="C1063" s="317" t="s">
        <v>245</v>
      </c>
      <c r="D1063" s="317"/>
      <c r="E1063" s="317" t="s">
        <v>105</v>
      </c>
      <c r="F1063" s="317"/>
      <c r="G1063" s="224"/>
      <c r="H1063" s="225"/>
    </row>
    <row r="1064" spans="1:8" s="182" customFormat="1" ht="12.75">
      <c r="A1064" s="256" t="s">
        <v>103</v>
      </c>
      <c r="B1064" s="256" t="s">
        <v>106</v>
      </c>
      <c r="C1064" s="256" t="s">
        <v>103</v>
      </c>
      <c r="D1064" s="256" t="s">
        <v>106</v>
      </c>
      <c r="E1064" s="256" t="s">
        <v>103</v>
      </c>
      <c r="F1064" s="256" t="s">
        <v>107</v>
      </c>
      <c r="G1064" s="224"/>
      <c r="H1064" s="225" t="s">
        <v>11</v>
      </c>
    </row>
    <row r="1065" spans="1:8" s="182" customFormat="1" ht="12.75">
      <c r="A1065" s="229">
        <v>1</v>
      </c>
      <c r="B1065" s="229">
        <v>2</v>
      </c>
      <c r="C1065" s="229">
        <v>3</v>
      </c>
      <c r="D1065" s="229">
        <v>4</v>
      </c>
      <c r="E1065" s="229">
        <v>5</v>
      </c>
      <c r="F1065" s="229">
        <v>6</v>
      </c>
      <c r="G1065" s="230"/>
      <c r="H1065" s="231"/>
    </row>
    <row r="1066" spans="1:8" s="182" customFormat="1" ht="13.5" thickBot="1">
      <c r="A1066" s="273">
        <v>30408</v>
      </c>
      <c r="B1066" s="274">
        <v>23469.15</v>
      </c>
      <c r="C1066" s="262">
        <v>17483</v>
      </c>
      <c r="D1066" s="290">
        <f>B1066*0.57</f>
        <v>13377.4155</v>
      </c>
      <c r="E1066" s="232">
        <f>C1066/A1066</f>
        <v>0.5749473822678243</v>
      </c>
      <c r="F1066" s="232">
        <f>D1066/B1066</f>
        <v>0.57</v>
      </c>
      <c r="G1066" s="224"/>
      <c r="H1066" s="225"/>
    </row>
    <row r="1067" spans="1:8" s="182" customFormat="1" ht="12.75">
      <c r="A1067" s="233"/>
      <c r="B1067" s="234"/>
      <c r="C1067" s="235"/>
      <c r="D1067" s="235"/>
      <c r="E1067" s="236"/>
      <c r="F1067" s="237"/>
      <c r="G1067" s="238" t="s">
        <v>11</v>
      </c>
      <c r="H1067" s="225" t="s">
        <v>11</v>
      </c>
    </row>
    <row r="1068" spans="1:8" s="182" customFormat="1" ht="12.75">
      <c r="A1068" s="239" t="s">
        <v>108</v>
      </c>
      <c r="B1068" s="224"/>
      <c r="C1068" s="224"/>
      <c r="D1068" s="224" t="s">
        <v>11</v>
      </c>
      <c r="E1068" s="224"/>
      <c r="F1068" s="224"/>
      <c r="G1068" s="224"/>
      <c r="H1068" s="225"/>
    </row>
    <row r="1069" spans="1:8" s="182" customFormat="1" ht="12.75">
      <c r="A1069" s="223"/>
      <c r="B1069" s="224"/>
      <c r="C1069" s="224"/>
      <c r="D1069" s="224"/>
      <c r="E1069" s="224"/>
      <c r="F1069" s="224"/>
      <c r="G1069" s="224"/>
      <c r="H1069" s="225"/>
    </row>
    <row r="1070" spans="1:8" s="182" customFormat="1" ht="12.75">
      <c r="A1070" s="223" t="s">
        <v>125</v>
      </c>
      <c r="B1070" s="224"/>
      <c r="C1070" s="224"/>
      <c r="D1070" s="224"/>
      <c r="E1070" s="224"/>
      <c r="F1070" s="224"/>
      <c r="G1070" s="224"/>
      <c r="H1070" s="225"/>
    </row>
    <row r="1071" spans="1:8" s="182" customFormat="1" ht="12.75">
      <c r="A1071" s="320" t="s">
        <v>99</v>
      </c>
      <c r="B1071" s="322" t="s">
        <v>100</v>
      </c>
      <c r="C1071" s="323"/>
      <c r="D1071" s="324" t="s">
        <v>101</v>
      </c>
      <c r="E1071" s="324"/>
      <c r="F1071" s="324" t="s">
        <v>102</v>
      </c>
      <c r="G1071" s="324"/>
      <c r="H1071" s="225"/>
    </row>
    <row r="1072" spans="1:8" s="182" customFormat="1" ht="12.75">
      <c r="A1072" s="321"/>
      <c r="B1072" s="285" t="s">
        <v>103</v>
      </c>
      <c r="C1072" s="286" t="s">
        <v>104</v>
      </c>
      <c r="D1072" s="287" t="s">
        <v>103</v>
      </c>
      <c r="E1072" s="287" t="s">
        <v>104</v>
      </c>
      <c r="F1072" s="287" t="s">
        <v>103</v>
      </c>
      <c r="G1072" s="287" t="s">
        <v>104</v>
      </c>
      <c r="H1072" s="225"/>
    </row>
    <row r="1073" spans="1:8" s="182" customFormat="1" ht="12.75">
      <c r="A1073" s="240" t="s">
        <v>109</v>
      </c>
      <c r="B1073" s="186">
        <v>32993</v>
      </c>
      <c r="C1073" s="275">
        <v>1649.66</v>
      </c>
      <c r="D1073" s="186">
        <v>32993</v>
      </c>
      <c r="E1073" s="275">
        <v>1649.66</v>
      </c>
      <c r="F1073" s="276">
        <f aca="true" t="shared" si="49" ref="F1073:G1075">D1073/B1073</f>
        <v>1</v>
      </c>
      <c r="G1073" s="276">
        <f t="shared" si="49"/>
        <v>1</v>
      </c>
      <c r="H1073" s="225"/>
    </row>
    <row r="1074" spans="1:8" s="182" customFormat="1" ht="12.75">
      <c r="A1074" s="240" t="s">
        <v>188</v>
      </c>
      <c r="B1074" s="186">
        <v>30532</v>
      </c>
      <c r="C1074" s="185">
        <v>1526.6</v>
      </c>
      <c r="D1074" s="241">
        <v>0</v>
      </c>
      <c r="E1074" s="242">
        <v>0</v>
      </c>
      <c r="F1074" s="276">
        <f t="shared" si="49"/>
        <v>0</v>
      </c>
      <c r="G1074" s="276">
        <f t="shared" si="49"/>
        <v>0</v>
      </c>
      <c r="H1074" s="225"/>
    </row>
    <row r="1075" spans="1:8" s="182" customFormat="1" ht="12.75">
      <c r="A1075" s="226" t="s">
        <v>249</v>
      </c>
      <c r="B1075" s="226">
        <v>16324</v>
      </c>
      <c r="C1075" s="226">
        <v>1425.81</v>
      </c>
      <c r="D1075" s="226">
        <v>16324</v>
      </c>
      <c r="E1075" s="226">
        <v>1425.81</v>
      </c>
      <c r="F1075" s="276">
        <f t="shared" si="49"/>
        <v>1</v>
      </c>
      <c r="G1075" s="276">
        <f t="shared" si="49"/>
        <v>1</v>
      </c>
      <c r="H1075" s="225"/>
    </row>
    <row r="1076" spans="1:8" s="182" customFormat="1" ht="12.75">
      <c r="A1076" s="228"/>
      <c r="B1076" s="224"/>
      <c r="C1076" s="224"/>
      <c r="D1076" s="224"/>
      <c r="E1076" s="224"/>
      <c r="F1076" s="291"/>
      <c r="G1076" s="291"/>
      <c r="H1076" s="225"/>
    </row>
    <row r="1077" spans="1:8" s="182" customFormat="1" ht="12.75">
      <c r="A1077" s="223" t="s">
        <v>246</v>
      </c>
      <c r="B1077" s="224"/>
      <c r="C1077" s="224"/>
      <c r="D1077" s="224"/>
      <c r="E1077" s="224"/>
      <c r="F1077" s="224"/>
      <c r="G1077" s="224"/>
      <c r="H1077" s="225"/>
    </row>
    <row r="1078" spans="1:8" s="182" customFormat="1" ht="24" customHeight="1">
      <c r="A1078" s="261"/>
      <c r="B1078" s="325" t="s">
        <v>247</v>
      </c>
      <c r="C1078" s="326"/>
      <c r="D1078" s="325" t="s">
        <v>153</v>
      </c>
      <c r="E1078" s="326"/>
      <c r="F1078" s="325" t="s">
        <v>105</v>
      </c>
      <c r="G1078" s="326"/>
      <c r="H1078" s="225"/>
    </row>
    <row r="1079" spans="1:8" s="182" customFormat="1" ht="12.75">
      <c r="A1079" s="261"/>
      <c r="B1079" s="284" t="s">
        <v>103</v>
      </c>
      <c r="C1079" s="284" t="s">
        <v>106</v>
      </c>
      <c r="D1079" s="284" t="s">
        <v>103</v>
      </c>
      <c r="E1079" s="284" t="s">
        <v>106</v>
      </c>
      <c r="F1079" s="284" t="s">
        <v>103</v>
      </c>
      <c r="G1079" s="284" t="s">
        <v>107</v>
      </c>
      <c r="H1079" s="225"/>
    </row>
    <row r="1080" spans="1:8" s="182" customFormat="1" ht="12.75">
      <c r="A1080" s="229">
        <v>1</v>
      </c>
      <c r="B1080" s="229">
        <v>2</v>
      </c>
      <c r="C1080" s="229">
        <v>3</v>
      </c>
      <c r="D1080" s="229">
        <v>4</v>
      </c>
      <c r="E1080" s="229">
        <v>5</v>
      </c>
      <c r="F1080" s="229">
        <v>6</v>
      </c>
      <c r="G1080" s="229">
        <v>7</v>
      </c>
      <c r="H1080" s="231"/>
    </row>
    <row r="1081" spans="1:8" s="127" customFormat="1" ht="12.75">
      <c r="A1081" s="240" t="s">
        <v>109</v>
      </c>
      <c r="B1081" s="186">
        <v>32993</v>
      </c>
      <c r="C1081" s="275">
        <v>1649.66</v>
      </c>
      <c r="D1081" s="186">
        <v>32993</v>
      </c>
      <c r="E1081" s="275">
        <v>1649.66</v>
      </c>
      <c r="F1081" s="128">
        <f aca="true" t="shared" si="50" ref="F1081:G1083">D1081/B1081</f>
        <v>1</v>
      </c>
      <c r="G1081" s="128">
        <f t="shared" si="50"/>
        <v>1</v>
      </c>
      <c r="H1081" s="243"/>
    </row>
    <row r="1082" spans="1:8" s="127" customFormat="1" ht="12.75">
      <c r="A1082" s="240" t="s">
        <v>248</v>
      </c>
      <c r="B1082" s="186">
        <v>30532</v>
      </c>
      <c r="C1082" s="185">
        <v>1526.6</v>
      </c>
      <c r="D1082" s="241">
        <v>0</v>
      </c>
      <c r="E1082" s="242">
        <v>0</v>
      </c>
      <c r="F1082" s="263">
        <f t="shared" si="50"/>
        <v>0</v>
      </c>
      <c r="G1082" s="263">
        <f t="shared" si="50"/>
        <v>0</v>
      </c>
      <c r="H1082" s="244"/>
    </row>
    <row r="1083" spans="1:7" ht="14.25">
      <c r="A1083" s="226" t="s">
        <v>249</v>
      </c>
      <c r="B1083" s="226">
        <v>16324</v>
      </c>
      <c r="C1083" s="226">
        <v>1425.81</v>
      </c>
      <c r="D1083" s="292">
        <v>0</v>
      </c>
      <c r="E1083" s="292">
        <v>0</v>
      </c>
      <c r="F1083" s="128">
        <f t="shared" si="50"/>
        <v>0</v>
      </c>
      <c r="G1083" s="128">
        <f t="shared" si="50"/>
        <v>0</v>
      </c>
    </row>
  </sheetData>
  <sheetProtection/>
  <mergeCells count="36">
    <mergeCell ref="A1071:A1072"/>
    <mergeCell ref="B1071:C1071"/>
    <mergeCell ref="D1071:E1071"/>
    <mergeCell ref="F1071:G1071"/>
    <mergeCell ref="B1078:C1078"/>
    <mergeCell ref="D1078:E1078"/>
    <mergeCell ref="F1078:G1078"/>
    <mergeCell ref="A1063:B1063"/>
    <mergeCell ref="C1063:D1063"/>
    <mergeCell ref="E1063:F1063"/>
    <mergeCell ref="A1027:B1027"/>
    <mergeCell ref="A1028:G1028"/>
    <mergeCell ref="A1058:A1059"/>
    <mergeCell ref="B1058:C1058"/>
    <mergeCell ref="D1058:E1058"/>
    <mergeCell ref="F1058:G1058"/>
    <mergeCell ref="A1050:E1050"/>
    <mergeCell ref="A1051:E1051"/>
    <mergeCell ref="A73:H73"/>
    <mergeCell ref="A112:H112"/>
    <mergeCell ref="A151:G151"/>
    <mergeCell ref="A189:F189"/>
    <mergeCell ref="A228:G228"/>
    <mergeCell ref="A266:F266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3" r:id="rId2"/>
  <rowBreaks count="9" manualBreakCount="9">
    <brk id="110" max="7" man="1"/>
    <brk id="226" max="7" man="1"/>
    <brk id="341" max="7" man="1"/>
    <brk id="473" max="7" man="1"/>
    <brk id="605" max="7" man="1"/>
    <brk id="730" max="7" man="1"/>
    <brk id="851" max="7" man="1"/>
    <brk id="932" max="7" man="1"/>
    <brk id="10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2020-06-05T08:32:05Z</dcterms:modified>
  <cp:category/>
  <cp:version/>
  <cp:contentType/>
  <cp:contentStatus/>
</cp:coreProperties>
</file>